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activeTab="1"/>
  </bookViews>
  <sheets>
    <sheet name="CUADRO RESUMEN" sheetId="1" r:id="rId1"/>
    <sheet name="TOTAL_ESPECIES" sheetId="4" r:id="rId2"/>
    <sheet name="Paso a paso" sheetId="5" r:id="rId3"/>
    <sheet name="Datos sin altura" sheetId="6" r:id="rId4"/>
    <sheet name="Ejemplo Regresión" sheetId="2" r:id="rId5"/>
    <sheet name="paso 1" sheetId="3" r:id="rId6"/>
    <sheet name="paso 2" sheetId="7" r:id="rId7"/>
  </sheets>
  <definedNames>
    <definedName name="_xlnm._FilterDatabase" localSheetId="4" hidden="1">'Ejemplo Regresión'!$A$3:$F$631</definedName>
  </definedNames>
  <calcPr calcId="144525"/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2" i="7"/>
  <c r="I3" i="7"/>
  <c r="I2" i="7"/>
  <c r="C191" i="3"/>
  <c r="G185" i="3"/>
  <c r="F186" i="3"/>
  <c r="F185" i="3"/>
  <c r="D186" i="3"/>
  <c r="C186" i="3"/>
  <c r="C185" i="3"/>
  <c r="I183" i="3"/>
  <c r="I182" i="3"/>
  <c r="G182" i="3"/>
  <c r="E183" i="3"/>
  <c r="E182" i="3"/>
  <c r="C182" i="3"/>
  <c r="E180" i="3"/>
  <c r="F179" i="3"/>
  <c r="E179" i="3"/>
  <c r="C180" i="3"/>
  <c r="C168" i="3"/>
  <c r="B172" i="3" s="1"/>
  <c r="C167" i="3"/>
  <c r="G158" i="3"/>
  <c r="D167" i="3" s="1"/>
  <c r="E161" i="3"/>
  <c r="E160" i="3"/>
  <c r="C160" i="3"/>
  <c r="E157" i="3"/>
  <c r="D147" i="3"/>
  <c r="F155" i="3"/>
  <c r="E155" i="3"/>
  <c r="C156" i="3"/>
  <c r="G147" i="3"/>
  <c r="H147" i="3"/>
  <c r="F147" i="3"/>
  <c r="C147" i="3"/>
  <c r="B147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H4" i="3"/>
  <c r="G4" i="3"/>
  <c r="F4" i="3"/>
  <c r="H1809" i="6"/>
  <c r="G1809" i="6"/>
  <c r="H1808" i="6"/>
  <c r="G1808" i="6"/>
  <c r="H1807" i="6"/>
  <c r="G1807" i="6"/>
  <c r="H1806" i="6"/>
  <c r="G1806" i="6"/>
  <c r="H1805" i="6"/>
  <c r="G1805" i="6"/>
  <c r="H1804" i="6"/>
  <c r="G1804" i="6"/>
  <c r="H1803" i="6"/>
  <c r="G1803" i="6"/>
  <c r="H1802" i="6"/>
  <c r="G1802" i="6"/>
  <c r="H1801" i="6"/>
  <c r="G1801" i="6"/>
  <c r="H1800" i="6"/>
  <c r="G1800" i="6"/>
  <c r="H1799" i="6"/>
  <c r="G1799" i="6"/>
  <c r="H1798" i="6"/>
  <c r="G1798" i="6"/>
  <c r="H1797" i="6"/>
  <c r="G1797" i="6"/>
  <c r="H1796" i="6"/>
  <c r="G1796" i="6"/>
  <c r="H1795" i="6"/>
  <c r="G1795" i="6"/>
  <c r="H1794" i="6"/>
  <c r="G1794" i="6"/>
  <c r="H1793" i="6"/>
  <c r="G1793" i="6"/>
  <c r="H1792" i="6"/>
  <c r="G1792" i="6"/>
  <c r="H1791" i="6"/>
  <c r="G1791" i="6"/>
  <c r="H1790" i="6"/>
  <c r="G1790" i="6"/>
  <c r="H1789" i="6"/>
  <c r="G1789" i="6"/>
  <c r="H1788" i="6"/>
  <c r="G1788" i="6"/>
  <c r="H1787" i="6"/>
  <c r="G1787" i="6"/>
  <c r="H1786" i="6"/>
  <c r="G1786" i="6"/>
  <c r="H1785" i="6"/>
  <c r="G1785" i="6"/>
  <c r="H1784" i="6"/>
  <c r="G1784" i="6"/>
  <c r="H1783" i="6"/>
  <c r="G1783" i="6"/>
  <c r="H1782" i="6"/>
  <c r="G1782" i="6"/>
  <c r="H1781" i="6"/>
  <c r="G1781" i="6"/>
  <c r="H1780" i="6"/>
  <c r="G1780" i="6"/>
  <c r="H1779" i="6"/>
  <c r="G1779" i="6"/>
  <c r="H1778" i="6"/>
  <c r="G1778" i="6"/>
  <c r="H1777" i="6"/>
  <c r="G1777" i="6"/>
  <c r="H1776" i="6"/>
  <c r="G1776" i="6"/>
  <c r="H1775" i="6"/>
  <c r="G1775" i="6"/>
  <c r="H1774" i="6"/>
  <c r="G1774" i="6"/>
  <c r="H1773" i="6"/>
  <c r="G1773" i="6"/>
  <c r="H1772" i="6"/>
  <c r="G1772" i="6"/>
  <c r="H1771" i="6"/>
  <c r="G1771" i="6"/>
  <c r="H1770" i="6"/>
  <c r="G1770" i="6"/>
  <c r="H1769" i="6"/>
  <c r="G1769" i="6"/>
  <c r="H1768" i="6"/>
  <c r="G1768" i="6"/>
  <c r="H1767" i="6"/>
  <c r="G1767" i="6"/>
  <c r="H1766" i="6"/>
  <c r="G1766" i="6"/>
  <c r="H1765" i="6"/>
  <c r="G1765" i="6"/>
  <c r="H1764" i="6"/>
  <c r="G1764" i="6"/>
  <c r="H1763" i="6"/>
  <c r="G1763" i="6"/>
  <c r="H1762" i="6"/>
  <c r="G1762" i="6"/>
  <c r="H1761" i="6"/>
  <c r="G1761" i="6"/>
  <c r="H1760" i="6"/>
  <c r="G1760" i="6"/>
  <c r="H1759" i="6"/>
  <c r="G1759" i="6"/>
  <c r="H1758" i="6"/>
  <c r="G1758" i="6"/>
  <c r="H1757" i="6"/>
  <c r="G1757" i="6"/>
  <c r="H1756" i="6"/>
  <c r="G1756" i="6"/>
  <c r="H1755" i="6"/>
  <c r="G1755" i="6"/>
  <c r="H1754" i="6"/>
  <c r="G1754" i="6"/>
  <c r="H1753" i="6"/>
  <c r="G1753" i="6"/>
  <c r="H1752" i="6"/>
  <c r="G1752" i="6"/>
  <c r="H1751" i="6"/>
  <c r="G1751" i="6"/>
  <c r="H1750" i="6"/>
  <c r="G1750" i="6"/>
  <c r="H1749" i="6"/>
  <c r="G1749" i="6"/>
  <c r="H1748" i="6"/>
  <c r="G1748" i="6"/>
  <c r="H1747" i="6"/>
  <c r="G1747" i="6"/>
  <c r="H1746" i="6"/>
  <c r="G1746" i="6"/>
  <c r="H1745" i="6"/>
  <c r="G1745" i="6"/>
  <c r="H1744" i="6"/>
  <c r="G1744" i="6"/>
  <c r="H1743" i="6"/>
  <c r="G1743" i="6"/>
  <c r="H1742" i="6"/>
  <c r="G1742" i="6"/>
  <c r="H1741" i="6"/>
  <c r="G1741" i="6"/>
  <c r="H1740" i="6"/>
  <c r="G1740" i="6"/>
  <c r="H1739" i="6"/>
  <c r="G1739" i="6"/>
  <c r="H1738" i="6"/>
  <c r="G1738" i="6"/>
  <c r="H1737" i="6"/>
  <c r="G1737" i="6"/>
  <c r="H1736" i="6"/>
  <c r="G1736" i="6"/>
  <c r="H1735" i="6"/>
  <c r="G1735" i="6"/>
  <c r="H1734" i="6"/>
  <c r="G1734" i="6"/>
  <c r="H1733" i="6"/>
  <c r="G1733" i="6"/>
  <c r="H1732" i="6"/>
  <c r="G1732" i="6"/>
  <c r="H1731" i="6"/>
  <c r="G1731" i="6"/>
  <c r="H1730" i="6"/>
  <c r="G1730" i="6"/>
  <c r="H1729" i="6"/>
  <c r="G1729" i="6"/>
  <c r="H1728" i="6"/>
  <c r="G1728" i="6"/>
  <c r="H1727" i="6"/>
  <c r="G1727" i="6"/>
  <c r="H1726" i="6"/>
  <c r="G1726" i="6"/>
  <c r="H1725" i="6"/>
  <c r="G1725" i="6"/>
  <c r="H1724" i="6"/>
  <c r="G1724" i="6"/>
  <c r="H1723" i="6"/>
  <c r="G1723" i="6"/>
  <c r="H1722" i="6"/>
  <c r="G1722" i="6"/>
  <c r="H1721" i="6"/>
  <c r="G1721" i="6"/>
  <c r="H1720" i="6"/>
  <c r="G1720" i="6"/>
  <c r="H1719" i="6"/>
  <c r="G1719" i="6"/>
  <c r="H1718" i="6"/>
  <c r="G1718" i="6"/>
  <c r="H1717" i="6"/>
  <c r="G1717" i="6"/>
  <c r="H1716" i="6"/>
  <c r="G1716" i="6"/>
  <c r="H1715" i="6"/>
  <c r="G1715" i="6"/>
  <c r="H1714" i="6"/>
  <c r="G1714" i="6"/>
  <c r="H1713" i="6"/>
  <c r="G1713" i="6"/>
  <c r="H1712" i="6"/>
  <c r="G1712" i="6"/>
  <c r="H1711" i="6"/>
  <c r="G1711" i="6"/>
  <c r="H1710" i="6"/>
  <c r="G1710" i="6"/>
  <c r="H1709" i="6"/>
  <c r="G1709" i="6"/>
  <c r="H1708" i="6"/>
  <c r="G1708" i="6"/>
  <c r="H1707" i="6"/>
  <c r="G1707" i="6"/>
  <c r="H1706" i="6"/>
  <c r="G1706" i="6"/>
  <c r="H1705" i="6"/>
  <c r="G1705" i="6"/>
  <c r="H1704" i="6"/>
  <c r="G1704" i="6"/>
  <c r="H1703" i="6"/>
  <c r="G1703" i="6"/>
  <c r="H1702" i="6"/>
  <c r="G1702" i="6"/>
  <c r="H1701" i="6"/>
  <c r="G1701" i="6"/>
  <c r="H1700" i="6"/>
  <c r="G1700" i="6"/>
  <c r="H1699" i="6"/>
  <c r="G1699" i="6"/>
  <c r="H1698" i="6"/>
  <c r="G1698" i="6"/>
  <c r="H1697" i="6"/>
  <c r="G1697" i="6"/>
  <c r="H1696" i="6"/>
  <c r="G1696" i="6"/>
  <c r="H1695" i="6"/>
  <c r="G1695" i="6"/>
  <c r="H1694" i="6"/>
  <c r="G1694" i="6"/>
  <c r="H1693" i="6"/>
  <c r="G1693" i="6"/>
  <c r="H1692" i="6"/>
  <c r="G1692" i="6"/>
  <c r="H1691" i="6"/>
  <c r="G1691" i="6"/>
  <c r="H1690" i="6"/>
  <c r="G1690" i="6"/>
  <c r="H1689" i="6"/>
  <c r="G1689" i="6"/>
  <c r="H1688" i="6"/>
  <c r="G1688" i="6"/>
  <c r="H1687" i="6"/>
  <c r="G1687" i="6"/>
  <c r="H1686" i="6"/>
  <c r="G1686" i="6"/>
  <c r="H1685" i="6"/>
  <c r="G1685" i="6"/>
  <c r="H1684" i="6"/>
  <c r="G1684" i="6"/>
  <c r="H1683" i="6"/>
  <c r="G1683" i="6"/>
  <c r="H1682" i="6"/>
  <c r="G1682" i="6"/>
  <c r="H1681" i="6"/>
  <c r="G1681" i="6"/>
  <c r="H1680" i="6"/>
  <c r="G1680" i="6"/>
  <c r="H1679" i="6"/>
  <c r="G1679" i="6"/>
  <c r="H1678" i="6"/>
  <c r="G1678" i="6"/>
  <c r="H1677" i="6"/>
  <c r="G1677" i="6"/>
  <c r="H1676" i="6"/>
  <c r="G1676" i="6"/>
  <c r="H1675" i="6"/>
  <c r="G1675" i="6"/>
  <c r="H1674" i="6"/>
  <c r="G1674" i="6"/>
  <c r="H1673" i="6"/>
  <c r="G1673" i="6"/>
  <c r="H1672" i="6"/>
  <c r="G1672" i="6"/>
  <c r="H1671" i="6"/>
  <c r="G1671" i="6"/>
  <c r="H1670" i="6"/>
  <c r="G1670" i="6"/>
  <c r="H1669" i="6"/>
  <c r="G1669" i="6"/>
  <c r="H1668" i="6"/>
  <c r="G1668" i="6"/>
  <c r="H1667" i="6"/>
  <c r="G1667" i="6"/>
  <c r="H1666" i="6"/>
  <c r="G1666" i="6"/>
  <c r="H1665" i="6"/>
  <c r="G1665" i="6"/>
  <c r="H1664" i="6"/>
  <c r="G1664" i="6"/>
  <c r="H1663" i="6"/>
  <c r="G1663" i="6"/>
  <c r="H1662" i="6"/>
  <c r="G1662" i="6"/>
  <c r="H1661" i="6"/>
  <c r="G1661" i="6"/>
  <c r="H1660" i="6"/>
  <c r="G1660" i="6"/>
  <c r="H1659" i="6"/>
  <c r="G1659" i="6"/>
  <c r="H1658" i="6"/>
  <c r="G1658" i="6"/>
  <c r="H1657" i="6"/>
  <c r="G1657" i="6"/>
  <c r="H1656" i="6"/>
  <c r="G1656" i="6"/>
  <c r="H1655" i="6"/>
  <c r="G1655" i="6"/>
  <c r="H1654" i="6"/>
  <c r="G1654" i="6"/>
  <c r="H1653" i="6"/>
  <c r="G1653" i="6"/>
  <c r="H1652" i="6"/>
  <c r="G1652" i="6"/>
  <c r="H1651" i="6"/>
  <c r="G1651" i="6"/>
  <c r="H1650" i="6"/>
  <c r="G1650" i="6"/>
  <c r="H1649" i="6"/>
  <c r="G1649" i="6"/>
  <c r="H1648" i="6"/>
  <c r="G1648" i="6"/>
  <c r="H1647" i="6"/>
  <c r="G1647" i="6"/>
  <c r="H1646" i="6"/>
  <c r="G1646" i="6"/>
  <c r="H1645" i="6"/>
  <c r="G1645" i="6"/>
  <c r="H1644" i="6"/>
  <c r="G1644" i="6"/>
  <c r="H1643" i="6"/>
  <c r="G1643" i="6"/>
  <c r="H1642" i="6"/>
  <c r="G1642" i="6"/>
  <c r="H1641" i="6"/>
  <c r="G1641" i="6"/>
  <c r="H1640" i="6"/>
  <c r="G1640" i="6"/>
  <c r="H1639" i="6"/>
  <c r="G1639" i="6"/>
  <c r="H1638" i="6"/>
  <c r="G1638" i="6"/>
  <c r="H1637" i="6"/>
  <c r="G1637" i="6"/>
  <c r="H1636" i="6"/>
  <c r="G1636" i="6"/>
  <c r="H1635" i="6"/>
  <c r="G1635" i="6"/>
  <c r="H1634" i="6"/>
  <c r="G1634" i="6"/>
  <c r="H1633" i="6"/>
  <c r="G1633" i="6"/>
  <c r="H1632" i="6"/>
  <c r="G1632" i="6"/>
  <c r="H1631" i="6"/>
  <c r="G1631" i="6"/>
  <c r="H1630" i="6"/>
  <c r="G1630" i="6"/>
  <c r="H1629" i="6"/>
  <c r="G1629" i="6"/>
  <c r="H1628" i="6"/>
  <c r="G1628" i="6"/>
  <c r="H1627" i="6"/>
  <c r="G1627" i="6"/>
  <c r="H1626" i="6"/>
  <c r="G1626" i="6"/>
  <c r="H1625" i="6"/>
  <c r="G1625" i="6"/>
  <c r="H1624" i="6"/>
  <c r="G1624" i="6"/>
  <c r="H1623" i="6"/>
  <c r="G1623" i="6"/>
  <c r="H1622" i="6"/>
  <c r="G1622" i="6"/>
  <c r="H1621" i="6"/>
  <c r="G1621" i="6"/>
  <c r="H1620" i="6"/>
  <c r="G1620" i="6"/>
  <c r="H1619" i="6"/>
  <c r="G1619" i="6"/>
  <c r="H1618" i="6"/>
  <c r="G1618" i="6"/>
  <c r="H1617" i="6"/>
  <c r="G1617" i="6"/>
  <c r="H1616" i="6"/>
  <c r="G1616" i="6"/>
  <c r="H1615" i="6"/>
  <c r="G1615" i="6"/>
  <c r="H1614" i="6"/>
  <c r="G1614" i="6"/>
  <c r="H1613" i="6"/>
  <c r="G1613" i="6"/>
  <c r="H1612" i="6"/>
  <c r="G1612" i="6"/>
  <c r="H1611" i="6"/>
  <c r="G1611" i="6"/>
  <c r="H1610" i="6"/>
  <c r="G1610" i="6"/>
  <c r="H1609" i="6"/>
  <c r="G1609" i="6"/>
  <c r="H1608" i="6"/>
  <c r="G1608" i="6"/>
  <c r="H1607" i="6"/>
  <c r="G1607" i="6"/>
  <c r="H1606" i="6"/>
  <c r="G1606" i="6"/>
  <c r="H1605" i="6"/>
  <c r="G1605" i="6"/>
  <c r="H1604" i="6"/>
  <c r="G1604" i="6"/>
  <c r="H1603" i="6"/>
  <c r="G1603" i="6"/>
  <c r="H1602" i="6"/>
  <c r="G1602" i="6"/>
  <c r="H1601" i="6"/>
  <c r="G1601" i="6"/>
  <c r="H1600" i="6"/>
  <c r="G1600" i="6"/>
  <c r="H1599" i="6"/>
  <c r="G1599" i="6"/>
  <c r="H1598" i="6"/>
  <c r="G1598" i="6"/>
  <c r="H1597" i="6"/>
  <c r="G1597" i="6"/>
  <c r="H1596" i="6"/>
  <c r="G1596" i="6"/>
  <c r="H1595" i="6"/>
  <c r="G1595" i="6"/>
  <c r="H1594" i="6"/>
  <c r="G1594" i="6"/>
  <c r="H1593" i="6"/>
  <c r="G1593" i="6"/>
  <c r="H1592" i="6"/>
  <c r="G1592" i="6"/>
  <c r="H1591" i="6"/>
  <c r="G1591" i="6"/>
  <c r="H1590" i="6"/>
  <c r="G1590" i="6"/>
  <c r="H1589" i="6"/>
  <c r="G1589" i="6"/>
  <c r="H1588" i="6"/>
  <c r="G1588" i="6"/>
  <c r="H1587" i="6"/>
  <c r="G1587" i="6"/>
  <c r="H1586" i="6"/>
  <c r="G1586" i="6"/>
  <c r="H1585" i="6"/>
  <c r="G1585" i="6"/>
  <c r="H1584" i="6"/>
  <c r="G1584" i="6"/>
  <c r="H1583" i="6"/>
  <c r="G1583" i="6"/>
  <c r="H1582" i="6"/>
  <c r="G1582" i="6"/>
  <c r="H1581" i="6"/>
  <c r="G1581" i="6"/>
  <c r="H1580" i="6"/>
  <c r="G1580" i="6"/>
  <c r="H1579" i="6"/>
  <c r="G1579" i="6"/>
  <c r="H1578" i="6"/>
  <c r="G1578" i="6"/>
  <c r="H1577" i="6"/>
  <c r="G1577" i="6"/>
  <c r="H1576" i="6"/>
  <c r="G1576" i="6"/>
  <c r="H1575" i="6"/>
  <c r="G1575" i="6"/>
  <c r="H1574" i="6"/>
  <c r="G1574" i="6"/>
  <c r="H1573" i="6"/>
  <c r="G1573" i="6"/>
  <c r="H1572" i="6"/>
  <c r="G1572" i="6"/>
  <c r="H1571" i="6"/>
  <c r="G1571" i="6"/>
  <c r="H1570" i="6"/>
  <c r="G1570" i="6"/>
  <c r="H1569" i="6"/>
  <c r="G1569" i="6"/>
  <c r="H1568" i="6"/>
  <c r="G1568" i="6"/>
  <c r="H1567" i="6"/>
  <c r="G1567" i="6"/>
  <c r="H1566" i="6"/>
  <c r="G1566" i="6"/>
  <c r="H1565" i="6"/>
  <c r="G1565" i="6"/>
  <c r="H1564" i="6"/>
  <c r="G1564" i="6"/>
  <c r="H1563" i="6"/>
  <c r="G1563" i="6"/>
  <c r="H1562" i="6"/>
  <c r="G1562" i="6"/>
  <c r="H1561" i="6"/>
  <c r="G1561" i="6"/>
  <c r="H1560" i="6"/>
  <c r="G1560" i="6"/>
  <c r="H1559" i="6"/>
  <c r="G1559" i="6"/>
  <c r="H1558" i="6"/>
  <c r="G1558" i="6"/>
  <c r="H1557" i="6"/>
  <c r="G1557" i="6"/>
  <c r="H1556" i="6"/>
  <c r="G1556" i="6"/>
  <c r="H1555" i="6"/>
  <c r="G1555" i="6"/>
  <c r="H1554" i="6"/>
  <c r="G1554" i="6"/>
  <c r="H1553" i="6"/>
  <c r="G1553" i="6"/>
  <c r="H1552" i="6"/>
  <c r="G1552" i="6"/>
  <c r="H1551" i="6"/>
  <c r="G1551" i="6"/>
  <c r="H1550" i="6"/>
  <c r="G1550" i="6"/>
  <c r="H1549" i="6"/>
  <c r="G1549" i="6"/>
  <c r="H1548" i="6"/>
  <c r="G1548" i="6"/>
  <c r="H1547" i="6"/>
  <c r="G1547" i="6"/>
  <c r="H1546" i="6"/>
  <c r="G1546" i="6"/>
  <c r="H1545" i="6"/>
  <c r="G1545" i="6"/>
  <c r="H1544" i="6"/>
  <c r="G1544" i="6"/>
  <c r="H1543" i="6"/>
  <c r="G1543" i="6"/>
  <c r="H1542" i="6"/>
  <c r="G1542" i="6"/>
  <c r="H1541" i="6"/>
  <c r="G1541" i="6"/>
  <c r="H1540" i="6"/>
  <c r="G1540" i="6"/>
  <c r="H1539" i="6"/>
  <c r="G1539" i="6"/>
  <c r="H1538" i="6"/>
  <c r="G1538" i="6"/>
  <c r="H1537" i="6"/>
  <c r="G1537" i="6"/>
  <c r="H1536" i="6"/>
  <c r="G1536" i="6"/>
  <c r="H1535" i="6"/>
  <c r="G1535" i="6"/>
  <c r="H1534" i="6"/>
  <c r="G1534" i="6"/>
  <c r="H1533" i="6"/>
  <c r="G1533" i="6"/>
  <c r="H1532" i="6"/>
  <c r="G1532" i="6"/>
  <c r="H1531" i="6"/>
  <c r="G1531" i="6"/>
  <c r="H1530" i="6"/>
  <c r="G1530" i="6"/>
  <c r="H1529" i="6"/>
  <c r="G1529" i="6"/>
  <c r="H1528" i="6"/>
  <c r="G1528" i="6"/>
  <c r="H1527" i="6"/>
  <c r="G1527" i="6"/>
  <c r="H1526" i="6"/>
  <c r="G1526" i="6"/>
  <c r="H1525" i="6"/>
  <c r="G1525" i="6"/>
  <c r="H1524" i="6"/>
  <c r="G1524" i="6"/>
  <c r="H1523" i="6"/>
  <c r="G1523" i="6"/>
  <c r="H1522" i="6"/>
  <c r="G1522" i="6"/>
  <c r="H1521" i="6"/>
  <c r="G1521" i="6"/>
  <c r="H1520" i="6"/>
  <c r="G1520" i="6"/>
  <c r="H1519" i="6"/>
  <c r="G1519" i="6"/>
  <c r="H1518" i="6"/>
  <c r="G1518" i="6"/>
  <c r="H1517" i="6"/>
  <c r="G1517" i="6"/>
  <c r="H1516" i="6"/>
  <c r="G1516" i="6"/>
  <c r="H1515" i="6"/>
  <c r="G1515" i="6"/>
  <c r="H1514" i="6"/>
  <c r="G1514" i="6"/>
  <c r="H1513" i="6"/>
  <c r="G1513" i="6"/>
  <c r="H1512" i="6"/>
  <c r="G1512" i="6"/>
  <c r="H1511" i="6"/>
  <c r="G1511" i="6"/>
  <c r="H1510" i="6"/>
  <c r="G1510" i="6"/>
  <c r="H1509" i="6"/>
  <c r="G1509" i="6"/>
  <c r="H1508" i="6"/>
  <c r="G1508" i="6"/>
  <c r="H1507" i="6"/>
  <c r="G1507" i="6"/>
  <c r="H1506" i="6"/>
  <c r="G1506" i="6"/>
  <c r="H1505" i="6"/>
  <c r="G1505" i="6"/>
  <c r="H1504" i="6"/>
  <c r="G1504" i="6"/>
  <c r="H1503" i="6"/>
  <c r="G1503" i="6"/>
  <c r="H1502" i="6"/>
  <c r="G1502" i="6"/>
  <c r="H1501" i="6"/>
  <c r="G1501" i="6"/>
  <c r="H1500" i="6"/>
  <c r="G1500" i="6"/>
  <c r="H1499" i="6"/>
  <c r="G1499" i="6"/>
  <c r="H1498" i="6"/>
  <c r="G1498" i="6"/>
  <c r="H1497" i="6"/>
  <c r="G1497" i="6"/>
  <c r="H1496" i="6"/>
  <c r="G1496" i="6"/>
  <c r="H1495" i="6"/>
  <c r="G1495" i="6"/>
  <c r="H1494" i="6"/>
  <c r="G1494" i="6"/>
  <c r="H1493" i="6"/>
  <c r="G1493" i="6"/>
  <c r="H1492" i="6"/>
  <c r="G1492" i="6"/>
  <c r="H1491" i="6"/>
  <c r="G1491" i="6"/>
  <c r="H1490" i="6"/>
  <c r="G1490" i="6"/>
  <c r="H1489" i="6"/>
  <c r="G1489" i="6"/>
  <c r="H1488" i="6"/>
  <c r="G1488" i="6"/>
  <c r="H1487" i="6"/>
  <c r="G1487" i="6"/>
  <c r="H1486" i="6"/>
  <c r="G1486" i="6"/>
  <c r="H1485" i="6"/>
  <c r="G1485" i="6"/>
  <c r="H1484" i="6"/>
  <c r="G1484" i="6"/>
  <c r="H1483" i="6"/>
  <c r="G1483" i="6"/>
  <c r="H1482" i="6"/>
  <c r="G1482" i="6"/>
  <c r="H1481" i="6"/>
  <c r="G1481" i="6"/>
  <c r="H1480" i="6"/>
  <c r="G1480" i="6"/>
  <c r="H1479" i="6"/>
  <c r="G1479" i="6"/>
  <c r="H1478" i="6"/>
  <c r="G1478" i="6"/>
  <c r="H1477" i="6"/>
  <c r="G1477" i="6"/>
  <c r="H1476" i="6"/>
  <c r="G1476" i="6"/>
  <c r="H1475" i="6"/>
  <c r="G1475" i="6"/>
  <c r="H1474" i="6"/>
  <c r="G1474" i="6"/>
  <c r="H1473" i="6"/>
  <c r="G1473" i="6"/>
  <c r="H1472" i="6"/>
  <c r="G1472" i="6"/>
  <c r="H1471" i="6"/>
  <c r="G1471" i="6"/>
  <c r="H1470" i="6"/>
  <c r="G1470" i="6"/>
  <c r="H1469" i="6"/>
  <c r="G1469" i="6"/>
  <c r="H1468" i="6"/>
  <c r="G1468" i="6"/>
  <c r="H1467" i="6"/>
  <c r="G1467" i="6"/>
  <c r="H1466" i="6"/>
  <c r="G1466" i="6"/>
  <c r="H1465" i="6"/>
  <c r="G1465" i="6"/>
  <c r="H1464" i="6"/>
  <c r="G1464" i="6"/>
  <c r="H1463" i="6"/>
  <c r="G1463" i="6"/>
  <c r="H1462" i="6"/>
  <c r="G1462" i="6"/>
  <c r="H1461" i="6"/>
  <c r="G1461" i="6"/>
  <c r="H1460" i="6"/>
  <c r="G1460" i="6"/>
  <c r="H1459" i="6"/>
  <c r="G1459" i="6"/>
  <c r="H1458" i="6"/>
  <c r="G1458" i="6"/>
  <c r="H1457" i="6"/>
  <c r="G1457" i="6"/>
  <c r="H1456" i="6"/>
  <c r="G1456" i="6"/>
  <c r="H1455" i="6"/>
  <c r="G1455" i="6"/>
  <c r="H1454" i="6"/>
  <c r="G1454" i="6"/>
  <c r="H1453" i="6"/>
  <c r="G1453" i="6"/>
  <c r="H1452" i="6"/>
  <c r="G1452" i="6"/>
  <c r="H1451" i="6"/>
  <c r="G1451" i="6"/>
  <c r="H1450" i="6"/>
  <c r="G1450" i="6"/>
  <c r="H1449" i="6"/>
  <c r="G1449" i="6"/>
  <c r="H1448" i="6"/>
  <c r="G1448" i="6"/>
  <c r="H1447" i="6"/>
  <c r="G1447" i="6"/>
  <c r="H1446" i="6"/>
  <c r="G1446" i="6"/>
  <c r="H1445" i="6"/>
  <c r="G1445" i="6"/>
  <c r="H1444" i="6"/>
  <c r="G1444" i="6"/>
  <c r="H1443" i="6"/>
  <c r="G1443" i="6"/>
  <c r="H1442" i="6"/>
  <c r="G1442" i="6"/>
  <c r="H1441" i="6"/>
  <c r="G1441" i="6"/>
  <c r="H1440" i="6"/>
  <c r="G1440" i="6"/>
  <c r="H1439" i="6"/>
  <c r="G1439" i="6"/>
  <c r="H1438" i="6"/>
  <c r="G1438" i="6"/>
  <c r="H1437" i="6"/>
  <c r="G1437" i="6"/>
  <c r="H1436" i="6"/>
  <c r="G1436" i="6"/>
  <c r="H1435" i="6"/>
  <c r="G1435" i="6"/>
  <c r="H1434" i="6"/>
  <c r="G1434" i="6"/>
  <c r="H1433" i="6"/>
  <c r="G1433" i="6"/>
  <c r="H1432" i="6"/>
  <c r="G1432" i="6"/>
  <c r="H1431" i="6"/>
  <c r="G1431" i="6"/>
  <c r="H1430" i="6"/>
  <c r="G1430" i="6"/>
  <c r="H1429" i="6"/>
  <c r="G1429" i="6"/>
  <c r="H1428" i="6"/>
  <c r="G1428" i="6"/>
  <c r="H1427" i="6"/>
  <c r="G1427" i="6"/>
  <c r="H1426" i="6"/>
  <c r="G1426" i="6"/>
  <c r="H1425" i="6"/>
  <c r="G1425" i="6"/>
  <c r="H1424" i="6"/>
  <c r="G1424" i="6"/>
  <c r="H1423" i="6"/>
  <c r="G1423" i="6"/>
  <c r="H1422" i="6"/>
  <c r="G1422" i="6"/>
  <c r="H1421" i="6"/>
  <c r="G1421" i="6"/>
  <c r="H1420" i="6"/>
  <c r="G1420" i="6"/>
  <c r="H1419" i="6"/>
  <c r="G1419" i="6"/>
  <c r="H1418" i="6"/>
  <c r="G1418" i="6"/>
  <c r="H1417" i="6"/>
  <c r="G1417" i="6"/>
  <c r="H1416" i="6"/>
  <c r="G1416" i="6"/>
  <c r="H1415" i="6"/>
  <c r="G1415" i="6"/>
  <c r="H1414" i="6"/>
  <c r="G1414" i="6"/>
  <c r="H1413" i="6"/>
  <c r="G1413" i="6"/>
  <c r="H1412" i="6"/>
  <c r="G1412" i="6"/>
  <c r="H1411" i="6"/>
  <c r="G1411" i="6"/>
  <c r="H1410" i="6"/>
  <c r="G1410" i="6"/>
  <c r="H1409" i="6"/>
  <c r="G1409" i="6"/>
  <c r="H1408" i="6"/>
  <c r="G1408" i="6"/>
  <c r="H1407" i="6"/>
  <c r="G1407" i="6"/>
  <c r="H1406" i="6"/>
  <c r="G1406" i="6"/>
  <c r="H1405" i="6"/>
  <c r="G1405" i="6"/>
  <c r="H1404" i="6"/>
  <c r="G1404" i="6"/>
  <c r="H1403" i="6"/>
  <c r="G1403" i="6"/>
  <c r="H1402" i="6"/>
  <c r="G1402" i="6"/>
  <c r="H1401" i="6"/>
  <c r="G1401" i="6"/>
  <c r="H1400" i="6"/>
  <c r="G1400" i="6"/>
  <c r="H1399" i="6"/>
  <c r="G1399" i="6"/>
  <c r="H1398" i="6"/>
  <c r="G1398" i="6"/>
  <c r="H1397" i="6"/>
  <c r="G1397" i="6"/>
  <c r="H1396" i="6"/>
  <c r="G1396" i="6"/>
  <c r="H1395" i="6"/>
  <c r="G1395" i="6"/>
  <c r="H1394" i="6"/>
  <c r="G1394" i="6"/>
  <c r="H1393" i="6"/>
  <c r="G1393" i="6"/>
  <c r="H1392" i="6"/>
  <c r="G1392" i="6"/>
  <c r="H1391" i="6"/>
  <c r="G1391" i="6"/>
  <c r="H1390" i="6"/>
  <c r="G1390" i="6"/>
  <c r="H1389" i="6"/>
  <c r="G1389" i="6"/>
  <c r="H1388" i="6"/>
  <c r="G1388" i="6"/>
  <c r="H1387" i="6"/>
  <c r="G1387" i="6"/>
  <c r="H1386" i="6"/>
  <c r="G1386" i="6"/>
  <c r="H1385" i="6"/>
  <c r="G1385" i="6"/>
  <c r="H1384" i="6"/>
  <c r="G1384" i="6"/>
  <c r="H1383" i="6"/>
  <c r="G1383" i="6"/>
  <c r="H1382" i="6"/>
  <c r="G1382" i="6"/>
  <c r="H1381" i="6"/>
  <c r="G1381" i="6"/>
  <c r="H1380" i="6"/>
  <c r="G1380" i="6"/>
  <c r="H1379" i="6"/>
  <c r="G1379" i="6"/>
  <c r="H1378" i="6"/>
  <c r="G1378" i="6"/>
  <c r="H1377" i="6"/>
  <c r="G1377" i="6"/>
  <c r="H1376" i="6"/>
  <c r="G1376" i="6"/>
  <c r="H1375" i="6"/>
  <c r="G1375" i="6"/>
  <c r="H1374" i="6"/>
  <c r="G1374" i="6"/>
  <c r="H1373" i="6"/>
  <c r="G1373" i="6"/>
  <c r="H1372" i="6"/>
  <c r="G1372" i="6"/>
  <c r="H1371" i="6"/>
  <c r="G1371" i="6"/>
  <c r="H1370" i="6"/>
  <c r="G1370" i="6"/>
  <c r="H1369" i="6"/>
  <c r="G1369" i="6"/>
  <c r="H1368" i="6"/>
  <c r="G1368" i="6"/>
  <c r="H1367" i="6"/>
  <c r="G1367" i="6"/>
  <c r="H1366" i="6"/>
  <c r="G1366" i="6"/>
  <c r="H1365" i="6"/>
  <c r="G1365" i="6"/>
  <c r="H1364" i="6"/>
  <c r="G1364" i="6"/>
  <c r="H1363" i="6"/>
  <c r="G1363" i="6"/>
  <c r="H1362" i="6"/>
  <c r="G1362" i="6"/>
  <c r="H1361" i="6"/>
  <c r="G1361" i="6"/>
  <c r="H1360" i="6"/>
  <c r="G1360" i="6"/>
  <c r="H1359" i="6"/>
  <c r="G1359" i="6"/>
  <c r="H1358" i="6"/>
  <c r="G1358" i="6"/>
  <c r="H1357" i="6"/>
  <c r="G1357" i="6"/>
  <c r="H1356" i="6"/>
  <c r="G1356" i="6"/>
  <c r="H1355" i="6"/>
  <c r="G1355" i="6"/>
  <c r="H1354" i="6"/>
  <c r="G1354" i="6"/>
  <c r="H1353" i="6"/>
  <c r="G1353" i="6"/>
  <c r="H1352" i="6"/>
  <c r="G1352" i="6"/>
  <c r="H1351" i="6"/>
  <c r="G1351" i="6"/>
  <c r="H1350" i="6"/>
  <c r="G1350" i="6"/>
  <c r="H1349" i="6"/>
  <c r="G1349" i="6"/>
  <c r="H1348" i="6"/>
  <c r="G1348" i="6"/>
  <c r="H1347" i="6"/>
  <c r="G1347" i="6"/>
  <c r="H1346" i="6"/>
  <c r="G1346" i="6"/>
  <c r="H1345" i="6"/>
  <c r="G1345" i="6"/>
  <c r="H1344" i="6"/>
  <c r="G1344" i="6"/>
  <c r="H1343" i="6"/>
  <c r="G1343" i="6"/>
  <c r="H1342" i="6"/>
  <c r="G1342" i="6"/>
  <c r="H1341" i="6"/>
  <c r="G1341" i="6"/>
  <c r="H1340" i="6"/>
  <c r="G1340" i="6"/>
  <c r="H1339" i="6"/>
  <c r="G1339" i="6"/>
  <c r="H1338" i="6"/>
  <c r="G1338" i="6"/>
  <c r="H1337" i="6"/>
  <c r="G1337" i="6"/>
  <c r="H1336" i="6"/>
  <c r="G1336" i="6"/>
  <c r="H1335" i="6"/>
  <c r="G1335" i="6"/>
  <c r="H1334" i="6"/>
  <c r="G1334" i="6"/>
  <c r="H1333" i="6"/>
  <c r="G1333" i="6"/>
  <c r="H1332" i="6"/>
  <c r="G1332" i="6"/>
  <c r="H1331" i="6"/>
  <c r="G1331" i="6"/>
  <c r="H1330" i="6"/>
  <c r="G1330" i="6"/>
  <c r="H1329" i="6"/>
  <c r="G1329" i="6"/>
  <c r="H1328" i="6"/>
  <c r="G1328" i="6"/>
  <c r="H1327" i="6"/>
  <c r="G1327" i="6"/>
  <c r="H1326" i="6"/>
  <c r="G1326" i="6"/>
  <c r="H1325" i="6"/>
  <c r="G1325" i="6"/>
  <c r="H1324" i="6"/>
  <c r="G1324" i="6"/>
  <c r="H1323" i="6"/>
  <c r="G1323" i="6"/>
  <c r="H1322" i="6"/>
  <c r="G1322" i="6"/>
  <c r="H1321" i="6"/>
  <c r="G1321" i="6"/>
  <c r="H1320" i="6"/>
  <c r="G1320" i="6"/>
  <c r="H1319" i="6"/>
  <c r="G1319" i="6"/>
  <c r="H1318" i="6"/>
  <c r="G1318" i="6"/>
  <c r="H1317" i="6"/>
  <c r="G1317" i="6"/>
  <c r="H1316" i="6"/>
  <c r="G1316" i="6"/>
  <c r="H1315" i="6"/>
  <c r="G1315" i="6"/>
  <c r="H1314" i="6"/>
  <c r="G1314" i="6"/>
  <c r="H1313" i="6"/>
  <c r="G1313" i="6"/>
  <c r="H1312" i="6"/>
  <c r="G1312" i="6"/>
  <c r="H1311" i="6"/>
  <c r="G1311" i="6"/>
  <c r="H1310" i="6"/>
  <c r="G1310" i="6"/>
  <c r="H1309" i="6"/>
  <c r="G1309" i="6"/>
  <c r="H1308" i="6"/>
  <c r="G1308" i="6"/>
  <c r="H1307" i="6"/>
  <c r="G1307" i="6"/>
  <c r="H1306" i="6"/>
  <c r="G1306" i="6"/>
  <c r="H1305" i="6"/>
  <c r="G1305" i="6"/>
  <c r="H1304" i="6"/>
  <c r="G1304" i="6"/>
  <c r="H1303" i="6"/>
  <c r="G1303" i="6"/>
  <c r="H1302" i="6"/>
  <c r="G1302" i="6"/>
  <c r="H1301" i="6"/>
  <c r="G1301" i="6"/>
  <c r="H1300" i="6"/>
  <c r="G1300" i="6"/>
  <c r="H1299" i="6"/>
  <c r="G1299" i="6"/>
  <c r="H1298" i="6"/>
  <c r="G1298" i="6"/>
  <c r="H1297" i="6"/>
  <c r="G1297" i="6"/>
  <c r="H1296" i="6"/>
  <c r="G1296" i="6"/>
  <c r="H1295" i="6"/>
  <c r="G1295" i="6"/>
  <c r="H1294" i="6"/>
  <c r="G1294" i="6"/>
  <c r="H1293" i="6"/>
  <c r="G1293" i="6"/>
  <c r="H1292" i="6"/>
  <c r="G1292" i="6"/>
  <c r="H1291" i="6"/>
  <c r="G1291" i="6"/>
  <c r="H1290" i="6"/>
  <c r="G1290" i="6"/>
  <c r="H1289" i="6"/>
  <c r="G1289" i="6"/>
  <c r="H1288" i="6"/>
  <c r="G1288" i="6"/>
  <c r="H1287" i="6"/>
  <c r="G1287" i="6"/>
  <c r="H1286" i="6"/>
  <c r="G1286" i="6"/>
  <c r="H1285" i="6"/>
  <c r="G1285" i="6"/>
  <c r="H1284" i="6"/>
  <c r="G1284" i="6"/>
  <c r="H1283" i="6"/>
  <c r="G1283" i="6"/>
  <c r="H1282" i="6"/>
  <c r="G1282" i="6"/>
  <c r="H1281" i="6"/>
  <c r="G1281" i="6"/>
  <c r="H1280" i="6"/>
  <c r="G1280" i="6"/>
  <c r="H1279" i="6"/>
  <c r="G1279" i="6"/>
  <c r="H1278" i="6"/>
  <c r="G1278" i="6"/>
  <c r="H1277" i="6"/>
  <c r="G1277" i="6"/>
  <c r="H1276" i="6"/>
  <c r="G1276" i="6"/>
  <c r="H1275" i="6"/>
  <c r="G1275" i="6"/>
  <c r="H1274" i="6"/>
  <c r="G1274" i="6"/>
  <c r="H1273" i="6"/>
  <c r="G1273" i="6"/>
  <c r="H1272" i="6"/>
  <c r="G1272" i="6"/>
  <c r="H1271" i="6"/>
  <c r="G1271" i="6"/>
  <c r="H1270" i="6"/>
  <c r="G1270" i="6"/>
  <c r="H1269" i="6"/>
  <c r="G1269" i="6"/>
  <c r="H1268" i="6"/>
  <c r="G1268" i="6"/>
  <c r="H1267" i="6"/>
  <c r="G1267" i="6"/>
  <c r="H1266" i="6"/>
  <c r="G1266" i="6"/>
  <c r="H1265" i="6"/>
  <c r="G1265" i="6"/>
  <c r="H1264" i="6"/>
  <c r="G1264" i="6"/>
  <c r="H1263" i="6"/>
  <c r="G1263" i="6"/>
  <c r="H1262" i="6"/>
  <c r="G1262" i="6"/>
  <c r="H1261" i="6"/>
  <c r="G1261" i="6"/>
  <c r="H1260" i="6"/>
  <c r="G1260" i="6"/>
  <c r="H1259" i="6"/>
  <c r="G1259" i="6"/>
  <c r="H1258" i="6"/>
  <c r="G1258" i="6"/>
  <c r="H1257" i="6"/>
  <c r="G1257" i="6"/>
  <c r="H1256" i="6"/>
  <c r="G1256" i="6"/>
  <c r="H1255" i="6"/>
  <c r="G1255" i="6"/>
  <c r="H1254" i="6"/>
  <c r="G1254" i="6"/>
  <c r="H1253" i="6"/>
  <c r="G1253" i="6"/>
  <c r="H1252" i="6"/>
  <c r="G1252" i="6"/>
  <c r="H1251" i="6"/>
  <c r="G1251" i="6"/>
  <c r="H1250" i="6"/>
  <c r="G1250" i="6"/>
  <c r="H1249" i="6"/>
  <c r="G1249" i="6"/>
  <c r="H1248" i="6"/>
  <c r="G1248" i="6"/>
  <c r="H1247" i="6"/>
  <c r="G1247" i="6"/>
  <c r="H1246" i="6"/>
  <c r="G1246" i="6"/>
  <c r="H1245" i="6"/>
  <c r="G1245" i="6"/>
  <c r="H1244" i="6"/>
  <c r="G1244" i="6"/>
  <c r="H1243" i="6"/>
  <c r="G1243" i="6"/>
  <c r="H1242" i="6"/>
  <c r="G1242" i="6"/>
  <c r="H1241" i="6"/>
  <c r="G1241" i="6"/>
  <c r="H1240" i="6"/>
  <c r="G1240" i="6"/>
  <c r="H1239" i="6"/>
  <c r="G1239" i="6"/>
  <c r="H1238" i="6"/>
  <c r="G1238" i="6"/>
  <c r="H1237" i="6"/>
  <c r="G1237" i="6"/>
  <c r="H1236" i="6"/>
  <c r="G1236" i="6"/>
  <c r="H1235" i="6"/>
  <c r="G1235" i="6"/>
  <c r="H1234" i="6"/>
  <c r="G1234" i="6"/>
  <c r="H1233" i="6"/>
  <c r="G1233" i="6"/>
  <c r="H1232" i="6"/>
  <c r="G1232" i="6"/>
  <c r="H1231" i="6"/>
  <c r="G1231" i="6"/>
  <c r="H1230" i="6"/>
  <c r="G1230" i="6"/>
  <c r="H1229" i="6"/>
  <c r="G1229" i="6"/>
  <c r="H1228" i="6"/>
  <c r="G1228" i="6"/>
  <c r="H1227" i="6"/>
  <c r="G1227" i="6"/>
  <c r="H1226" i="6"/>
  <c r="G1226" i="6"/>
  <c r="H1225" i="6"/>
  <c r="G1225" i="6"/>
  <c r="H1224" i="6"/>
  <c r="G1224" i="6"/>
  <c r="H1223" i="6"/>
  <c r="G1223" i="6"/>
  <c r="H1222" i="6"/>
  <c r="G1222" i="6"/>
  <c r="H1221" i="6"/>
  <c r="G1221" i="6"/>
  <c r="H1220" i="6"/>
  <c r="G1220" i="6"/>
  <c r="H1219" i="6"/>
  <c r="G1219" i="6"/>
  <c r="H1218" i="6"/>
  <c r="G1218" i="6"/>
  <c r="H1217" i="6"/>
  <c r="G1217" i="6"/>
  <c r="H1216" i="6"/>
  <c r="G1216" i="6"/>
  <c r="H1215" i="6"/>
  <c r="G1215" i="6"/>
  <c r="H1214" i="6"/>
  <c r="G1214" i="6"/>
  <c r="H1213" i="6"/>
  <c r="G1213" i="6"/>
  <c r="H1212" i="6"/>
  <c r="G1212" i="6"/>
  <c r="H1211" i="6"/>
  <c r="G1211" i="6"/>
  <c r="H1210" i="6"/>
  <c r="G1210" i="6"/>
  <c r="H1209" i="6"/>
  <c r="G1209" i="6"/>
  <c r="H1208" i="6"/>
  <c r="G1208" i="6"/>
  <c r="H1207" i="6"/>
  <c r="G1207" i="6"/>
  <c r="H1206" i="6"/>
  <c r="G1206" i="6"/>
  <c r="H1205" i="6"/>
  <c r="G1205" i="6"/>
  <c r="H1204" i="6"/>
  <c r="G1204" i="6"/>
  <c r="H1203" i="6"/>
  <c r="G1203" i="6"/>
  <c r="H1202" i="6"/>
  <c r="G1202" i="6"/>
  <c r="H1201" i="6"/>
  <c r="G1201" i="6"/>
  <c r="H1200" i="6"/>
  <c r="G1200" i="6"/>
  <c r="H1199" i="6"/>
  <c r="G1199" i="6"/>
  <c r="H1198" i="6"/>
  <c r="G1198" i="6"/>
  <c r="H1197" i="6"/>
  <c r="G1197" i="6"/>
  <c r="H1196" i="6"/>
  <c r="G1196" i="6"/>
  <c r="H1195" i="6"/>
  <c r="G1195" i="6"/>
  <c r="H1194" i="6"/>
  <c r="G1194" i="6"/>
  <c r="H1193" i="6"/>
  <c r="G1193" i="6"/>
  <c r="H1192" i="6"/>
  <c r="G1192" i="6"/>
  <c r="H1191" i="6"/>
  <c r="G1191" i="6"/>
  <c r="H1190" i="6"/>
  <c r="G1190" i="6"/>
  <c r="H1189" i="6"/>
  <c r="G1189" i="6"/>
  <c r="H1188" i="6"/>
  <c r="G1188" i="6"/>
  <c r="H1187" i="6"/>
  <c r="G1187" i="6"/>
  <c r="H1186" i="6"/>
  <c r="G1186" i="6"/>
  <c r="H1185" i="6"/>
  <c r="G1185" i="6"/>
  <c r="H1184" i="6"/>
  <c r="G1184" i="6"/>
  <c r="H1183" i="6"/>
  <c r="G1183" i="6"/>
  <c r="H1182" i="6"/>
  <c r="G1182" i="6"/>
  <c r="H1181" i="6"/>
  <c r="G1181" i="6"/>
  <c r="H1180" i="6"/>
  <c r="G1180" i="6"/>
  <c r="H1179" i="6"/>
  <c r="G1179" i="6"/>
  <c r="H1178" i="6"/>
  <c r="G1178" i="6"/>
  <c r="H1177" i="6"/>
  <c r="G1177" i="6"/>
  <c r="H1176" i="6"/>
  <c r="G1176" i="6"/>
  <c r="H1175" i="6"/>
  <c r="G1175" i="6"/>
  <c r="H1174" i="6"/>
  <c r="G1174" i="6"/>
  <c r="H1173" i="6"/>
  <c r="G1173" i="6"/>
  <c r="H1172" i="6"/>
  <c r="G1172" i="6"/>
  <c r="H1171" i="6"/>
  <c r="G1171" i="6"/>
  <c r="H1170" i="6"/>
  <c r="G1170" i="6"/>
  <c r="H1169" i="6"/>
  <c r="G1169" i="6"/>
  <c r="H1168" i="6"/>
  <c r="G1168" i="6"/>
  <c r="H1167" i="6"/>
  <c r="G1167" i="6"/>
  <c r="H1166" i="6"/>
  <c r="G1166" i="6"/>
  <c r="H1165" i="6"/>
  <c r="G1165" i="6"/>
  <c r="H1164" i="6"/>
  <c r="G1164" i="6"/>
  <c r="H1163" i="6"/>
  <c r="G1163" i="6"/>
  <c r="H1162" i="6"/>
  <c r="G1162" i="6"/>
  <c r="H1161" i="6"/>
  <c r="G1161" i="6"/>
  <c r="H1160" i="6"/>
  <c r="G1160" i="6"/>
  <c r="H1159" i="6"/>
  <c r="G1159" i="6"/>
  <c r="H1158" i="6"/>
  <c r="G1158" i="6"/>
  <c r="H1157" i="6"/>
  <c r="G1157" i="6"/>
  <c r="H1156" i="6"/>
  <c r="G1156" i="6"/>
  <c r="H1155" i="6"/>
  <c r="G1155" i="6"/>
  <c r="H1154" i="6"/>
  <c r="G1154" i="6"/>
  <c r="H1153" i="6"/>
  <c r="G1153" i="6"/>
  <c r="H1152" i="6"/>
  <c r="G1152" i="6"/>
  <c r="H1151" i="6"/>
  <c r="G1151" i="6"/>
  <c r="H1150" i="6"/>
  <c r="G1150" i="6"/>
  <c r="H1149" i="6"/>
  <c r="G1149" i="6"/>
  <c r="H1148" i="6"/>
  <c r="G1148" i="6"/>
  <c r="H1147" i="6"/>
  <c r="G1147" i="6"/>
  <c r="H1146" i="6"/>
  <c r="G1146" i="6"/>
  <c r="H1145" i="6"/>
  <c r="G1145" i="6"/>
  <c r="H1144" i="6"/>
  <c r="G1144" i="6"/>
  <c r="H1143" i="6"/>
  <c r="G1143" i="6"/>
  <c r="H1142" i="6"/>
  <c r="G1142" i="6"/>
  <c r="H1141" i="6"/>
  <c r="G1141" i="6"/>
  <c r="H1140" i="6"/>
  <c r="G1140" i="6"/>
  <c r="H1139" i="6"/>
  <c r="G1139" i="6"/>
  <c r="H1138" i="6"/>
  <c r="G1138" i="6"/>
  <c r="H1137" i="6"/>
  <c r="G1137" i="6"/>
  <c r="H1136" i="6"/>
  <c r="G1136" i="6"/>
  <c r="H1135" i="6"/>
  <c r="G1135" i="6"/>
  <c r="H1134" i="6"/>
  <c r="G1134" i="6"/>
  <c r="H1133" i="6"/>
  <c r="G1133" i="6"/>
  <c r="H1132" i="6"/>
  <c r="G1132" i="6"/>
  <c r="H1131" i="6"/>
  <c r="G1131" i="6"/>
  <c r="H1130" i="6"/>
  <c r="G1130" i="6"/>
  <c r="H1129" i="6"/>
  <c r="G1129" i="6"/>
  <c r="H1128" i="6"/>
  <c r="G1128" i="6"/>
  <c r="H1127" i="6"/>
  <c r="G1127" i="6"/>
  <c r="H1126" i="6"/>
  <c r="G1126" i="6"/>
  <c r="H1125" i="6"/>
  <c r="G1125" i="6"/>
  <c r="H1124" i="6"/>
  <c r="G1124" i="6"/>
  <c r="H1123" i="6"/>
  <c r="G1123" i="6"/>
  <c r="H1122" i="6"/>
  <c r="G1122" i="6"/>
  <c r="H1121" i="6"/>
  <c r="G1121" i="6"/>
  <c r="H1120" i="6"/>
  <c r="G1120" i="6"/>
  <c r="H1119" i="6"/>
  <c r="G1119" i="6"/>
  <c r="H1118" i="6"/>
  <c r="G1118" i="6"/>
  <c r="H1117" i="6"/>
  <c r="G1117" i="6"/>
  <c r="H1116" i="6"/>
  <c r="G1116" i="6"/>
  <c r="H1115" i="6"/>
  <c r="G1115" i="6"/>
  <c r="H1114" i="6"/>
  <c r="G1114" i="6"/>
  <c r="H1113" i="6"/>
  <c r="G1113" i="6"/>
  <c r="H1112" i="6"/>
  <c r="G1112" i="6"/>
  <c r="H1111" i="6"/>
  <c r="G1111" i="6"/>
  <c r="H1110" i="6"/>
  <c r="G1110" i="6"/>
  <c r="H1109" i="6"/>
  <c r="G1109" i="6"/>
  <c r="H1108" i="6"/>
  <c r="G1108" i="6"/>
  <c r="H1107" i="6"/>
  <c r="G1107" i="6"/>
  <c r="H1106" i="6"/>
  <c r="G1106" i="6"/>
  <c r="H1105" i="6"/>
  <c r="G1105" i="6"/>
  <c r="H1104" i="6"/>
  <c r="G1104" i="6"/>
  <c r="H1103" i="6"/>
  <c r="G1103" i="6"/>
  <c r="H1102" i="6"/>
  <c r="G1102" i="6"/>
  <c r="H1101" i="6"/>
  <c r="G1101" i="6"/>
  <c r="H1100" i="6"/>
  <c r="G1100" i="6"/>
  <c r="H1099" i="6"/>
  <c r="G1099" i="6"/>
  <c r="H1098" i="6"/>
  <c r="G1098" i="6"/>
  <c r="H1097" i="6"/>
  <c r="G1097" i="6"/>
  <c r="H1096" i="6"/>
  <c r="G1096" i="6"/>
  <c r="H1095" i="6"/>
  <c r="G1095" i="6"/>
  <c r="H1094" i="6"/>
  <c r="G1094" i="6"/>
  <c r="H1093" i="6"/>
  <c r="G1093" i="6"/>
  <c r="H1092" i="6"/>
  <c r="G1092" i="6"/>
  <c r="H1091" i="6"/>
  <c r="G1091" i="6"/>
  <c r="H1090" i="6"/>
  <c r="G1090" i="6"/>
  <c r="H1089" i="6"/>
  <c r="G1089" i="6"/>
  <c r="H1088" i="6"/>
  <c r="G1088" i="6"/>
  <c r="H1087" i="6"/>
  <c r="G1087" i="6"/>
  <c r="H1086" i="6"/>
  <c r="G1086" i="6"/>
  <c r="H1085" i="6"/>
  <c r="G1085" i="6"/>
  <c r="H1084" i="6"/>
  <c r="G1084" i="6"/>
  <c r="H1083" i="6"/>
  <c r="G1083" i="6"/>
  <c r="H1082" i="6"/>
  <c r="G1082" i="6"/>
  <c r="H1081" i="6"/>
  <c r="G1081" i="6"/>
  <c r="H1080" i="6"/>
  <c r="G1080" i="6"/>
  <c r="H1079" i="6"/>
  <c r="G1079" i="6"/>
  <c r="H1078" i="6"/>
  <c r="G1078" i="6"/>
  <c r="H1077" i="6"/>
  <c r="G1077" i="6"/>
  <c r="H1076" i="6"/>
  <c r="G1076" i="6"/>
  <c r="H1075" i="6"/>
  <c r="G1075" i="6"/>
  <c r="H1074" i="6"/>
  <c r="G1074" i="6"/>
  <c r="H1073" i="6"/>
  <c r="G1073" i="6"/>
  <c r="H1072" i="6"/>
  <c r="G1072" i="6"/>
  <c r="H1071" i="6"/>
  <c r="G1071" i="6"/>
  <c r="H1070" i="6"/>
  <c r="G1070" i="6"/>
  <c r="H1069" i="6"/>
  <c r="G1069" i="6"/>
  <c r="H1068" i="6"/>
  <c r="G1068" i="6"/>
  <c r="H1067" i="6"/>
  <c r="G1067" i="6"/>
  <c r="H1066" i="6"/>
  <c r="G1066" i="6"/>
  <c r="H1065" i="6"/>
  <c r="G1065" i="6"/>
  <c r="H1064" i="6"/>
  <c r="G1064" i="6"/>
  <c r="H1063" i="6"/>
  <c r="G1063" i="6"/>
  <c r="H1062" i="6"/>
  <c r="G1062" i="6"/>
  <c r="H1061" i="6"/>
  <c r="G1061" i="6"/>
  <c r="H1060" i="6"/>
  <c r="G1060" i="6"/>
  <c r="H1059" i="6"/>
  <c r="G1059" i="6"/>
  <c r="H1058" i="6"/>
  <c r="G1058" i="6"/>
  <c r="H1057" i="6"/>
  <c r="G1057" i="6"/>
  <c r="H1056" i="6"/>
  <c r="G1056" i="6"/>
  <c r="H1055" i="6"/>
  <c r="G1055" i="6"/>
  <c r="H1054" i="6"/>
  <c r="G1054" i="6"/>
  <c r="H1053" i="6"/>
  <c r="G1053" i="6"/>
  <c r="H1052" i="6"/>
  <c r="G1052" i="6"/>
  <c r="H1051" i="6"/>
  <c r="G1051" i="6"/>
  <c r="H1050" i="6"/>
  <c r="G1050" i="6"/>
  <c r="H1049" i="6"/>
  <c r="G1049" i="6"/>
  <c r="H1048" i="6"/>
  <c r="G1048" i="6"/>
  <c r="H1047" i="6"/>
  <c r="G1047" i="6"/>
  <c r="H1046" i="6"/>
  <c r="G1046" i="6"/>
  <c r="H1045" i="6"/>
  <c r="G1045" i="6"/>
  <c r="H1044" i="6"/>
  <c r="G1044" i="6"/>
  <c r="H1043" i="6"/>
  <c r="G1043" i="6"/>
  <c r="H1042" i="6"/>
  <c r="G1042" i="6"/>
  <c r="H1041" i="6"/>
  <c r="G1041" i="6"/>
  <c r="H1040" i="6"/>
  <c r="G1040" i="6"/>
  <c r="H1039" i="6"/>
  <c r="G1039" i="6"/>
  <c r="H1038" i="6"/>
  <c r="G1038" i="6"/>
  <c r="H1037" i="6"/>
  <c r="G1037" i="6"/>
  <c r="H1036" i="6"/>
  <c r="G1036" i="6"/>
  <c r="H1035" i="6"/>
  <c r="G1035" i="6"/>
  <c r="H1034" i="6"/>
  <c r="G1034" i="6"/>
  <c r="H1033" i="6"/>
  <c r="G1033" i="6"/>
  <c r="H1032" i="6"/>
  <c r="G1032" i="6"/>
  <c r="H1031" i="6"/>
  <c r="G1031" i="6"/>
  <c r="H1030" i="6"/>
  <c r="G1030" i="6"/>
  <c r="H1029" i="6"/>
  <c r="G1029" i="6"/>
  <c r="H1028" i="6"/>
  <c r="G1028" i="6"/>
  <c r="H1027" i="6"/>
  <c r="G1027" i="6"/>
  <c r="H1026" i="6"/>
  <c r="G1026" i="6"/>
  <c r="H1025" i="6"/>
  <c r="G1025" i="6"/>
  <c r="H1024" i="6"/>
  <c r="G1024" i="6"/>
  <c r="H1023" i="6"/>
  <c r="G1023" i="6"/>
  <c r="H1022" i="6"/>
  <c r="G1022" i="6"/>
  <c r="H1021" i="6"/>
  <c r="G1021" i="6"/>
  <c r="H1020" i="6"/>
  <c r="G1020" i="6"/>
  <c r="H1019" i="6"/>
  <c r="G1019" i="6"/>
  <c r="H1018" i="6"/>
  <c r="G1018" i="6"/>
  <c r="H1017" i="6"/>
  <c r="G1017" i="6"/>
  <c r="H1016" i="6"/>
  <c r="G1016" i="6"/>
  <c r="H1015" i="6"/>
  <c r="G1015" i="6"/>
  <c r="H1014" i="6"/>
  <c r="G1014" i="6"/>
  <c r="H1013" i="6"/>
  <c r="G1013" i="6"/>
  <c r="H1012" i="6"/>
  <c r="G1012" i="6"/>
  <c r="H1011" i="6"/>
  <c r="G1011" i="6"/>
  <c r="H1010" i="6"/>
  <c r="G1010" i="6"/>
  <c r="H1009" i="6"/>
  <c r="G1009" i="6"/>
  <c r="H1008" i="6"/>
  <c r="G1008" i="6"/>
  <c r="H1007" i="6"/>
  <c r="G1007" i="6"/>
  <c r="H1006" i="6"/>
  <c r="G1006" i="6"/>
  <c r="H1005" i="6"/>
  <c r="G1005" i="6"/>
  <c r="H1004" i="6"/>
  <c r="G1004" i="6"/>
  <c r="H1003" i="6"/>
  <c r="G1003" i="6"/>
  <c r="H1002" i="6"/>
  <c r="G1002" i="6"/>
  <c r="H1001" i="6"/>
  <c r="G1001" i="6"/>
  <c r="H1000" i="6"/>
  <c r="G1000" i="6"/>
  <c r="H999" i="6"/>
  <c r="G999" i="6"/>
  <c r="H998" i="6"/>
  <c r="G998" i="6"/>
  <c r="H997" i="6"/>
  <c r="G997" i="6"/>
  <c r="H996" i="6"/>
  <c r="G996" i="6"/>
  <c r="H995" i="6"/>
  <c r="G995" i="6"/>
  <c r="H994" i="6"/>
  <c r="G994" i="6"/>
  <c r="H993" i="6"/>
  <c r="G993" i="6"/>
  <c r="H992" i="6"/>
  <c r="G992" i="6"/>
  <c r="H991" i="6"/>
  <c r="G991" i="6"/>
  <c r="H990" i="6"/>
  <c r="G990" i="6"/>
  <c r="H989" i="6"/>
  <c r="G989" i="6"/>
  <c r="H988" i="6"/>
  <c r="G988" i="6"/>
  <c r="H987" i="6"/>
  <c r="G987" i="6"/>
  <c r="H986" i="6"/>
  <c r="G986" i="6"/>
  <c r="H985" i="6"/>
  <c r="G985" i="6"/>
  <c r="H984" i="6"/>
  <c r="G984" i="6"/>
  <c r="H983" i="6"/>
  <c r="G983" i="6"/>
  <c r="H982" i="6"/>
  <c r="G982" i="6"/>
  <c r="H981" i="6"/>
  <c r="G981" i="6"/>
  <c r="H980" i="6"/>
  <c r="G980" i="6"/>
  <c r="H979" i="6"/>
  <c r="G979" i="6"/>
  <c r="H978" i="6"/>
  <c r="G978" i="6"/>
  <c r="H977" i="6"/>
  <c r="G977" i="6"/>
  <c r="H976" i="6"/>
  <c r="G976" i="6"/>
  <c r="H975" i="6"/>
  <c r="G975" i="6"/>
  <c r="H974" i="6"/>
  <c r="G974" i="6"/>
  <c r="H973" i="6"/>
  <c r="G973" i="6"/>
  <c r="H972" i="6"/>
  <c r="G972" i="6"/>
  <c r="H971" i="6"/>
  <c r="G971" i="6"/>
  <c r="H970" i="6"/>
  <c r="G970" i="6"/>
  <c r="H969" i="6"/>
  <c r="G969" i="6"/>
  <c r="H968" i="6"/>
  <c r="G968" i="6"/>
  <c r="H967" i="6"/>
  <c r="G967" i="6"/>
  <c r="H966" i="6"/>
  <c r="G966" i="6"/>
  <c r="H965" i="6"/>
  <c r="G965" i="6"/>
  <c r="H964" i="6"/>
  <c r="G964" i="6"/>
  <c r="H963" i="6"/>
  <c r="G963" i="6"/>
  <c r="H962" i="6"/>
  <c r="G962" i="6"/>
  <c r="H961" i="6"/>
  <c r="G961" i="6"/>
  <c r="H960" i="6"/>
  <c r="G960" i="6"/>
  <c r="H959" i="6"/>
  <c r="G959" i="6"/>
  <c r="H958" i="6"/>
  <c r="G958" i="6"/>
  <c r="H957" i="6"/>
  <c r="G957" i="6"/>
  <c r="H956" i="6"/>
  <c r="G956" i="6"/>
  <c r="H955" i="6"/>
  <c r="G955" i="6"/>
  <c r="H954" i="6"/>
  <c r="G954" i="6"/>
  <c r="H953" i="6"/>
  <c r="G953" i="6"/>
  <c r="H952" i="6"/>
  <c r="G952" i="6"/>
  <c r="H951" i="6"/>
  <c r="G951" i="6"/>
  <c r="H950" i="6"/>
  <c r="G950" i="6"/>
  <c r="H949" i="6"/>
  <c r="G949" i="6"/>
  <c r="H948" i="6"/>
  <c r="G948" i="6"/>
  <c r="H947" i="6"/>
  <c r="G947" i="6"/>
  <c r="H946" i="6"/>
  <c r="G946" i="6"/>
  <c r="H945" i="6"/>
  <c r="G945" i="6"/>
  <c r="H944" i="6"/>
  <c r="G944" i="6"/>
  <c r="H943" i="6"/>
  <c r="G943" i="6"/>
  <c r="H942" i="6"/>
  <c r="G942" i="6"/>
  <c r="H941" i="6"/>
  <c r="G941" i="6"/>
  <c r="H940" i="6"/>
  <c r="G940" i="6"/>
  <c r="H939" i="6"/>
  <c r="G939" i="6"/>
  <c r="H938" i="6"/>
  <c r="G938" i="6"/>
  <c r="H937" i="6"/>
  <c r="G937" i="6"/>
  <c r="H936" i="6"/>
  <c r="G936" i="6"/>
  <c r="H935" i="6"/>
  <c r="G935" i="6"/>
  <c r="H934" i="6"/>
  <c r="G934" i="6"/>
  <c r="H933" i="6"/>
  <c r="G933" i="6"/>
  <c r="H932" i="6"/>
  <c r="G932" i="6"/>
  <c r="H931" i="6"/>
  <c r="G931" i="6"/>
  <c r="H930" i="6"/>
  <c r="G930" i="6"/>
  <c r="H929" i="6"/>
  <c r="G929" i="6"/>
  <c r="H928" i="6"/>
  <c r="G928" i="6"/>
  <c r="H927" i="6"/>
  <c r="G927" i="6"/>
  <c r="H926" i="6"/>
  <c r="G926" i="6"/>
  <c r="H925" i="6"/>
  <c r="G925" i="6"/>
  <c r="H924" i="6"/>
  <c r="G924" i="6"/>
  <c r="H923" i="6"/>
  <c r="G923" i="6"/>
  <c r="H922" i="6"/>
  <c r="G922" i="6"/>
  <c r="H921" i="6"/>
  <c r="G921" i="6"/>
  <c r="H920" i="6"/>
  <c r="G920" i="6"/>
  <c r="H919" i="6"/>
  <c r="G919" i="6"/>
  <c r="H918" i="6"/>
  <c r="G918" i="6"/>
  <c r="H917" i="6"/>
  <c r="G917" i="6"/>
  <c r="H916" i="6"/>
  <c r="G916" i="6"/>
  <c r="H915" i="6"/>
  <c r="G915" i="6"/>
  <c r="H914" i="6"/>
  <c r="G914" i="6"/>
  <c r="H913" i="6"/>
  <c r="G913" i="6"/>
  <c r="H912" i="6"/>
  <c r="G912" i="6"/>
  <c r="H911" i="6"/>
  <c r="G911" i="6"/>
  <c r="H910" i="6"/>
  <c r="G910" i="6"/>
  <c r="H909" i="6"/>
  <c r="G909" i="6"/>
  <c r="H908" i="6"/>
  <c r="G908" i="6"/>
  <c r="H907" i="6"/>
  <c r="G907" i="6"/>
  <c r="H906" i="6"/>
  <c r="G906" i="6"/>
  <c r="H905" i="6"/>
  <c r="G905" i="6"/>
  <c r="H904" i="6"/>
  <c r="G904" i="6"/>
  <c r="H903" i="6"/>
  <c r="G903" i="6"/>
  <c r="H902" i="6"/>
  <c r="G902" i="6"/>
  <c r="H901" i="6"/>
  <c r="G901" i="6"/>
  <c r="H900" i="6"/>
  <c r="G900" i="6"/>
  <c r="H899" i="6"/>
  <c r="G899" i="6"/>
  <c r="H898" i="6"/>
  <c r="G898" i="6"/>
  <c r="H897" i="6"/>
  <c r="G897" i="6"/>
  <c r="H896" i="6"/>
  <c r="G896" i="6"/>
  <c r="H895" i="6"/>
  <c r="G895" i="6"/>
  <c r="H894" i="6"/>
  <c r="G894" i="6"/>
  <c r="H893" i="6"/>
  <c r="G893" i="6"/>
  <c r="H892" i="6"/>
  <c r="G892" i="6"/>
  <c r="H891" i="6"/>
  <c r="G891" i="6"/>
  <c r="H890" i="6"/>
  <c r="G890" i="6"/>
  <c r="H889" i="6"/>
  <c r="G889" i="6"/>
  <c r="H888" i="6"/>
  <c r="G888" i="6"/>
  <c r="H887" i="6"/>
  <c r="G887" i="6"/>
  <c r="H886" i="6"/>
  <c r="G886" i="6"/>
  <c r="H885" i="6"/>
  <c r="G885" i="6"/>
  <c r="H884" i="6"/>
  <c r="G884" i="6"/>
  <c r="H883" i="6"/>
  <c r="G883" i="6"/>
  <c r="H882" i="6"/>
  <c r="G882" i="6"/>
  <c r="H881" i="6"/>
  <c r="G881" i="6"/>
  <c r="H880" i="6"/>
  <c r="G880" i="6"/>
  <c r="H879" i="6"/>
  <c r="G879" i="6"/>
  <c r="H878" i="6"/>
  <c r="G878" i="6"/>
  <c r="H877" i="6"/>
  <c r="G877" i="6"/>
  <c r="H876" i="6"/>
  <c r="G876" i="6"/>
  <c r="H875" i="6"/>
  <c r="G875" i="6"/>
  <c r="H874" i="6"/>
  <c r="G874" i="6"/>
  <c r="H873" i="6"/>
  <c r="G873" i="6"/>
  <c r="H872" i="6"/>
  <c r="G872" i="6"/>
  <c r="H871" i="6"/>
  <c r="G871" i="6"/>
  <c r="H870" i="6"/>
  <c r="G870" i="6"/>
  <c r="H869" i="6"/>
  <c r="G869" i="6"/>
  <c r="H868" i="6"/>
  <c r="G868" i="6"/>
  <c r="H867" i="6"/>
  <c r="G867" i="6"/>
  <c r="H866" i="6"/>
  <c r="G866" i="6"/>
  <c r="H865" i="6"/>
  <c r="G865" i="6"/>
  <c r="H864" i="6"/>
  <c r="G864" i="6"/>
  <c r="H863" i="6"/>
  <c r="G863" i="6"/>
  <c r="H862" i="6"/>
  <c r="G862" i="6"/>
  <c r="H861" i="6"/>
  <c r="G861" i="6"/>
  <c r="H860" i="6"/>
  <c r="G860" i="6"/>
  <c r="H859" i="6"/>
  <c r="G859" i="6"/>
  <c r="H858" i="6"/>
  <c r="G858" i="6"/>
  <c r="H857" i="6"/>
  <c r="G857" i="6"/>
  <c r="H856" i="6"/>
  <c r="G856" i="6"/>
  <c r="H855" i="6"/>
  <c r="G855" i="6"/>
  <c r="H854" i="6"/>
  <c r="G854" i="6"/>
  <c r="H853" i="6"/>
  <c r="G853" i="6"/>
  <c r="H852" i="6"/>
  <c r="G852" i="6"/>
  <c r="H851" i="6"/>
  <c r="G851" i="6"/>
  <c r="H850" i="6"/>
  <c r="G850" i="6"/>
  <c r="H849" i="6"/>
  <c r="G849" i="6"/>
  <c r="H848" i="6"/>
  <c r="G848" i="6"/>
  <c r="H847" i="6"/>
  <c r="G847" i="6"/>
  <c r="H846" i="6"/>
  <c r="G846" i="6"/>
  <c r="H845" i="6"/>
  <c r="G845" i="6"/>
  <c r="H844" i="6"/>
  <c r="G844" i="6"/>
  <c r="H843" i="6"/>
  <c r="G843" i="6"/>
  <c r="H842" i="6"/>
  <c r="G842" i="6"/>
  <c r="H841" i="6"/>
  <c r="G841" i="6"/>
  <c r="H840" i="6"/>
  <c r="G840" i="6"/>
  <c r="H839" i="6"/>
  <c r="G839" i="6"/>
  <c r="H838" i="6"/>
  <c r="G838" i="6"/>
  <c r="H837" i="6"/>
  <c r="G837" i="6"/>
  <c r="H836" i="6"/>
  <c r="G836" i="6"/>
  <c r="H835" i="6"/>
  <c r="G835" i="6"/>
  <c r="H834" i="6"/>
  <c r="G834" i="6"/>
  <c r="H833" i="6"/>
  <c r="G833" i="6"/>
  <c r="H832" i="6"/>
  <c r="G832" i="6"/>
  <c r="H831" i="6"/>
  <c r="G831" i="6"/>
  <c r="H830" i="6"/>
  <c r="G830" i="6"/>
  <c r="H829" i="6"/>
  <c r="G829" i="6"/>
  <c r="H828" i="6"/>
  <c r="G828" i="6"/>
  <c r="H827" i="6"/>
  <c r="G827" i="6"/>
  <c r="H826" i="6"/>
  <c r="G826" i="6"/>
  <c r="H825" i="6"/>
  <c r="G825" i="6"/>
  <c r="H824" i="6"/>
  <c r="G824" i="6"/>
  <c r="H823" i="6"/>
  <c r="G823" i="6"/>
  <c r="H822" i="6"/>
  <c r="G822" i="6"/>
  <c r="H821" i="6"/>
  <c r="G821" i="6"/>
  <c r="H820" i="6"/>
  <c r="G820" i="6"/>
  <c r="H819" i="6"/>
  <c r="G819" i="6"/>
  <c r="H818" i="6"/>
  <c r="G818" i="6"/>
  <c r="H817" i="6"/>
  <c r="G817" i="6"/>
  <c r="H816" i="6"/>
  <c r="G816" i="6"/>
  <c r="H815" i="6"/>
  <c r="G815" i="6"/>
  <c r="H814" i="6"/>
  <c r="G814" i="6"/>
  <c r="H813" i="6"/>
  <c r="G813" i="6"/>
  <c r="H812" i="6"/>
  <c r="G812" i="6"/>
  <c r="H811" i="6"/>
  <c r="G811" i="6"/>
  <c r="H810" i="6"/>
  <c r="G810" i="6"/>
  <c r="H809" i="6"/>
  <c r="G809" i="6"/>
  <c r="H808" i="6"/>
  <c r="G808" i="6"/>
  <c r="H807" i="6"/>
  <c r="G807" i="6"/>
  <c r="H806" i="6"/>
  <c r="G806" i="6"/>
  <c r="H805" i="6"/>
  <c r="G805" i="6"/>
  <c r="H804" i="6"/>
  <c r="G804" i="6"/>
  <c r="H803" i="6"/>
  <c r="G803" i="6"/>
  <c r="H802" i="6"/>
  <c r="G802" i="6"/>
  <c r="H801" i="6"/>
  <c r="G801" i="6"/>
  <c r="H800" i="6"/>
  <c r="G800" i="6"/>
  <c r="H799" i="6"/>
  <c r="G799" i="6"/>
  <c r="H798" i="6"/>
  <c r="G798" i="6"/>
  <c r="H797" i="6"/>
  <c r="G797" i="6"/>
  <c r="H796" i="6"/>
  <c r="G796" i="6"/>
  <c r="H795" i="6"/>
  <c r="G795" i="6"/>
  <c r="H794" i="6"/>
  <c r="G794" i="6"/>
  <c r="H793" i="6"/>
  <c r="G793" i="6"/>
  <c r="H792" i="6"/>
  <c r="G792" i="6"/>
  <c r="H791" i="6"/>
  <c r="G791" i="6"/>
  <c r="H790" i="6"/>
  <c r="G790" i="6"/>
  <c r="H789" i="6"/>
  <c r="G789" i="6"/>
  <c r="H788" i="6"/>
  <c r="G788" i="6"/>
  <c r="H787" i="6"/>
  <c r="G787" i="6"/>
  <c r="H786" i="6"/>
  <c r="G786" i="6"/>
  <c r="H785" i="6"/>
  <c r="G785" i="6"/>
  <c r="H784" i="6"/>
  <c r="G784" i="6"/>
  <c r="H783" i="6"/>
  <c r="G783" i="6"/>
  <c r="H782" i="6"/>
  <c r="G782" i="6"/>
  <c r="H781" i="6"/>
  <c r="G781" i="6"/>
  <c r="H780" i="6"/>
  <c r="G780" i="6"/>
  <c r="H779" i="6"/>
  <c r="G779" i="6"/>
  <c r="H778" i="6"/>
  <c r="G778" i="6"/>
  <c r="H777" i="6"/>
  <c r="G777" i="6"/>
  <c r="H776" i="6"/>
  <c r="G776" i="6"/>
  <c r="H775" i="6"/>
  <c r="G775" i="6"/>
  <c r="H774" i="6"/>
  <c r="G774" i="6"/>
  <c r="H773" i="6"/>
  <c r="G773" i="6"/>
  <c r="H772" i="6"/>
  <c r="G772" i="6"/>
  <c r="H771" i="6"/>
  <c r="G771" i="6"/>
  <c r="H770" i="6"/>
  <c r="G770" i="6"/>
  <c r="H769" i="6"/>
  <c r="G769" i="6"/>
  <c r="H768" i="6"/>
  <c r="G768" i="6"/>
  <c r="H767" i="6"/>
  <c r="G767" i="6"/>
  <c r="H766" i="6"/>
  <c r="G766" i="6"/>
  <c r="H765" i="6"/>
  <c r="G765" i="6"/>
  <c r="H764" i="6"/>
  <c r="G764" i="6"/>
  <c r="H763" i="6"/>
  <c r="G763" i="6"/>
  <c r="H762" i="6"/>
  <c r="G762" i="6"/>
  <c r="H761" i="6"/>
  <c r="G761" i="6"/>
  <c r="H760" i="6"/>
  <c r="G760" i="6"/>
  <c r="H759" i="6"/>
  <c r="G759" i="6"/>
  <c r="H758" i="6"/>
  <c r="G758" i="6"/>
  <c r="H757" i="6"/>
  <c r="G757" i="6"/>
  <c r="H756" i="6"/>
  <c r="G756" i="6"/>
  <c r="H755" i="6"/>
  <c r="G755" i="6"/>
  <c r="H754" i="6"/>
  <c r="G754" i="6"/>
  <c r="H753" i="6"/>
  <c r="G753" i="6"/>
  <c r="H752" i="6"/>
  <c r="G752" i="6"/>
  <c r="H751" i="6"/>
  <c r="G751" i="6"/>
  <c r="H750" i="6"/>
  <c r="G750" i="6"/>
  <c r="H749" i="6"/>
  <c r="G749" i="6"/>
  <c r="H748" i="6"/>
  <c r="G748" i="6"/>
  <c r="H747" i="6"/>
  <c r="G747" i="6"/>
  <c r="H746" i="6"/>
  <c r="G746" i="6"/>
  <c r="H745" i="6"/>
  <c r="G745" i="6"/>
  <c r="H744" i="6"/>
  <c r="G744" i="6"/>
  <c r="H743" i="6"/>
  <c r="G743" i="6"/>
  <c r="H742" i="6"/>
  <c r="G742" i="6"/>
  <c r="H741" i="6"/>
  <c r="G741" i="6"/>
  <c r="H740" i="6"/>
  <c r="G740" i="6"/>
  <c r="H739" i="6"/>
  <c r="G739" i="6"/>
  <c r="H738" i="6"/>
  <c r="G738" i="6"/>
  <c r="H737" i="6"/>
  <c r="G737" i="6"/>
  <c r="H736" i="6"/>
  <c r="G736" i="6"/>
  <c r="H735" i="6"/>
  <c r="G735" i="6"/>
  <c r="H734" i="6"/>
  <c r="G734" i="6"/>
  <c r="H733" i="6"/>
  <c r="G733" i="6"/>
  <c r="H732" i="6"/>
  <c r="G732" i="6"/>
  <c r="H731" i="6"/>
  <c r="G731" i="6"/>
  <c r="H730" i="6"/>
  <c r="G730" i="6"/>
  <c r="H729" i="6"/>
  <c r="G729" i="6"/>
  <c r="H728" i="6"/>
  <c r="G728" i="6"/>
  <c r="H727" i="6"/>
  <c r="G727" i="6"/>
  <c r="H726" i="6"/>
  <c r="G726" i="6"/>
  <c r="H725" i="6"/>
  <c r="G725" i="6"/>
  <c r="H724" i="6"/>
  <c r="G724" i="6"/>
  <c r="H723" i="6"/>
  <c r="G723" i="6"/>
  <c r="H722" i="6"/>
  <c r="G722" i="6"/>
  <c r="H721" i="6"/>
  <c r="G721" i="6"/>
  <c r="H720" i="6"/>
  <c r="G720" i="6"/>
  <c r="H719" i="6"/>
  <c r="G719" i="6"/>
  <c r="H718" i="6"/>
  <c r="G718" i="6"/>
  <c r="H717" i="6"/>
  <c r="G717" i="6"/>
  <c r="H716" i="6"/>
  <c r="G716" i="6"/>
  <c r="H715" i="6"/>
  <c r="G715" i="6"/>
  <c r="H714" i="6"/>
  <c r="G714" i="6"/>
  <c r="H713" i="6"/>
  <c r="G713" i="6"/>
  <c r="H712" i="6"/>
  <c r="G712" i="6"/>
  <c r="H711" i="6"/>
  <c r="G711" i="6"/>
  <c r="H710" i="6"/>
  <c r="G710" i="6"/>
  <c r="H709" i="6"/>
  <c r="G709" i="6"/>
  <c r="H708" i="6"/>
  <c r="G708" i="6"/>
  <c r="H707" i="6"/>
  <c r="G707" i="6"/>
  <c r="H706" i="6"/>
  <c r="G706" i="6"/>
  <c r="H705" i="6"/>
  <c r="G705" i="6"/>
  <c r="H704" i="6"/>
  <c r="G704" i="6"/>
  <c r="H703" i="6"/>
  <c r="G703" i="6"/>
  <c r="H702" i="6"/>
  <c r="G702" i="6"/>
  <c r="H701" i="6"/>
  <c r="G701" i="6"/>
  <c r="H700" i="6"/>
  <c r="G700" i="6"/>
  <c r="H699" i="6"/>
  <c r="G699" i="6"/>
  <c r="H698" i="6"/>
  <c r="G698" i="6"/>
  <c r="H697" i="6"/>
  <c r="G697" i="6"/>
  <c r="H696" i="6"/>
  <c r="G696" i="6"/>
  <c r="H695" i="6"/>
  <c r="G695" i="6"/>
  <c r="H694" i="6"/>
  <c r="G694" i="6"/>
  <c r="H693" i="6"/>
  <c r="G693" i="6"/>
  <c r="H692" i="6"/>
  <c r="G692" i="6"/>
  <c r="H691" i="6"/>
  <c r="G691" i="6"/>
  <c r="H690" i="6"/>
  <c r="G690" i="6"/>
  <c r="H689" i="6"/>
  <c r="G689" i="6"/>
  <c r="H688" i="6"/>
  <c r="G688" i="6"/>
  <c r="H687" i="6"/>
  <c r="G687" i="6"/>
  <c r="H686" i="6"/>
  <c r="G686" i="6"/>
  <c r="H685" i="6"/>
  <c r="G685" i="6"/>
  <c r="H684" i="6"/>
  <c r="G684" i="6"/>
  <c r="H683" i="6"/>
  <c r="G683" i="6"/>
  <c r="H682" i="6"/>
  <c r="G682" i="6"/>
  <c r="H681" i="6"/>
  <c r="G681" i="6"/>
  <c r="H680" i="6"/>
  <c r="G680" i="6"/>
  <c r="H679" i="6"/>
  <c r="G679" i="6"/>
  <c r="H678" i="6"/>
  <c r="G678" i="6"/>
  <c r="H677" i="6"/>
  <c r="G677" i="6"/>
  <c r="H676" i="6"/>
  <c r="G676" i="6"/>
  <c r="H675" i="6"/>
  <c r="G675" i="6"/>
  <c r="H674" i="6"/>
  <c r="G674" i="6"/>
  <c r="H673" i="6"/>
  <c r="G673" i="6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8" i="6"/>
  <c r="G658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G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4" i="6"/>
  <c r="G584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G552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G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517" i="6"/>
  <c r="G517" i="6"/>
  <c r="H516" i="6"/>
  <c r="G516" i="6"/>
  <c r="H515" i="6"/>
  <c r="G515" i="6"/>
  <c r="H514" i="6"/>
  <c r="G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L2" i="6"/>
  <c r="H2" i="6"/>
  <c r="G2" i="6"/>
  <c r="H42" i="5"/>
  <c r="H30" i="5"/>
  <c r="H14" i="5"/>
  <c r="G14" i="5"/>
  <c r="V13" i="5"/>
  <c r="U13" i="5"/>
  <c r="T13" i="5"/>
  <c r="P13" i="5"/>
  <c r="M13" i="5"/>
  <c r="H13" i="5"/>
  <c r="H15" i="5" s="1"/>
  <c r="G13" i="5"/>
  <c r="G15" i="5" s="1"/>
  <c r="V12" i="5"/>
  <c r="U12" i="5"/>
  <c r="T12" i="5"/>
  <c r="P12" i="5"/>
  <c r="M12" i="5"/>
  <c r="U11" i="5"/>
  <c r="V11" i="5" s="1"/>
  <c r="T11" i="5"/>
  <c r="P11" i="5"/>
  <c r="M11" i="5"/>
  <c r="I11" i="5"/>
  <c r="V10" i="5"/>
  <c r="U10" i="5"/>
  <c r="T10" i="5"/>
  <c r="P10" i="5"/>
  <c r="M10" i="5"/>
  <c r="I10" i="5"/>
  <c r="U9" i="5"/>
  <c r="V9" i="5" s="1"/>
  <c r="T9" i="5"/>
  <c r="P9" i="5"/>
  <c r="M9" i="5"/>
  <c r="I9" i="5"/>
  <c r="V8" i="5"/>
  <c r="U8" i="5"/>
  <c r="T8" i="5"/>
  <c r="P8" i="5"/>
  <c r="M8" i="5"/>
  <c r="I8" i="5"/>
  <c r="U7" i="5"/>
  <c r="V7" i="5" s="1"/>
  <c r="T7" i="5"/>
  <c r="P7" i="5"/>
  <c r="M7" i="5"/>
  <c r="I7" i="5"/>
  <c r="V6" i="5"/>
  <c r="U6" i="5"/>
  <c r="T6" i="5"/>
  <c r="P6" i="5"/>
  <c r="M6" i="5"/>
  <c r="I6" i="5"/>
  <c r="C6" i="5"/>
  <c r="U5" i="5"/>
  <c r="V5" i="5" s="1"/>
  <c r="T5" i="5"/>
  <c r="P5" i="5"/>
  <c r="M5" i="5"/>
  <c r="I5" i="5"/>
  <c r="C5" i="5"/>
  <c r="U4" i="5"/>
  <c r="V4" i="5" s="1"/>
  <c r="T4" i="5"/>
  <c r="P4" i="5"/>
  <c r="M4" i="5"/>
  <c r="I4" i="5"/>
  <c r="V3" i="5"/>
  <c r="U3" i="5"/>
  <c r="T3" i="5"/>
  <c r="P3" i="5"/>
  <c r="M3" i="5"/>
  <c r="I3" i="5"/>
  <c r="U2" i="5"/>
  <c r="V2" i="5" s="1"/>
  <c r="T2" i="5"/>
  <c r="P2" i="5"/>
  <c r="M2" i="5"/>
  <c r="I2" i="5"/>
  <c r="I13" i="5" s="1"/>
  <c r="I1809" i="4"/>
  <c r="H1809" i="4"/>
  <c r="I1808" i="4"/>
  <c r="H1808" i="4"/>
  <c r="I1807" i="4"/>
  <c r="H1807" i="4"/>
  <c r="I1806" i="4"/>
  <c r="H1806" i="4"/>
  <c r="I1805" i="4"/>
  <c r="H1805" i="4"/>
  <c r="I1804" i="4"/>
  <c r="H1804" i="4"/>
  <c r="I1803" i="4"/>
  <c r="H1803" i="4"/>
  <c r="I1802" i="4"/>
  <c r="H1802" i="4"/>
  <c r="I1801" i="4"/>
  <c r="H1801" i="4"/>
  <c r="I1800" i="4"/>
  <c r="H1800" i="4"/>
  <c r="I1799" i="4"/>
  <c r="H1799" i="4"/>
  <c r="I1798" i="4"/>
  <c r="H1798" i="4"/>
  <c r="I1797" i="4"/>
  <c r="H1797" i="4"/>
  <c r="I1796" i="4"/>
  <c r="H1796" i="4"/>
  <c r="I1795" i="4"/>
  <c r="H1795" i="4"/>
  <c r="I1794" i="4"/>
  <c r="H1794" i="4"/>
  <c r="I1793" i="4"/>
  <c r="H1793" i="4"/>
  <c r="I1792" i="4"/>
  <c r="H1792" i="4"/>
  <c r="I1791" i="4"/>
  <c r="H1791" i="4"/>
  <c r="I1790" i="4"/>
  <c r="H1790" i="4"/>
  <c r="I1789" i="4"/>
  <c r="H1789" i="4"/>
  <c r="I1788" i="4"/>
  <c r="H1788" i="4"/>
  <c r="I1787" i="4"/>
  <c r="H1787" i="4"/>
  <c r="I1786" i="4"/>
  <c r="H1786" i="4"/>
  <c r="I1785" i="4"/>
  <c r="H1785" i="4"/>
  <c r="I1784" i="4"/>
  <c r="H1784" i="4"/>
  <c r="I1783" i="4"/>
  <c r="H1783" i="4"/>
  <c r="I1782" i="4"/>
  <c r="H1782" i="4"/>
  <c r="I1781" i="4"/>
  <c r="H1781" i="4"/>
  <c r="I1780" i="4"/>
  <c r="H1780" i="4"/>
  <c r="I1779" i="4"/>
  <c r="H1779" i="4"/>
  <c r="I1778" i="4"/>
  <c r="H1778" i="4"/>
  <c r="I1777" i="4"/>
  <c r="H1777" i="4"/>
  <c r="I1776" i="4"/>
  <c r="H1776" i="4"/>
  <c r="I1775" i="4"/>
  <c r="H1775" i="4"/>
  <c r="I1774" i="4"/>
  <c r="H1774" i="4"/>
  <c r="I1773" i="4"/>
  <c r="H1773" i="4"/>
  <c r="I1772" i="4"/>
  <c r="H1772" i="4"/>
  <c r="I1771" i="4"/>
  <c r="H1771" i="4"/>
  <c r="I1770" i="4"/>
  <c r="H1770" i="4"/>
  <c r="I1769" i="4"/>
  <c r="H1769" i="4"/>
  <c r="I1768" i="4"/>
  <c r="H1768" i="4"/>
  <c r="I1767" i="4"/>
  <c r="H1767" i="4"/>
  <c r="I1766" i="4"/>
  <c r="H1766" i="4"/>
  <c r="I1765" i="4"/>
  <c r="H1765" i="4"/>
  <c r="I1764" i="4"/>
  <c r="H1764" i="4"/>
  <c r="I1763" i="4"/>
  <c r="H1763" i="4"/>
  <c r="I1762" i="4"/>
  <c r="H1762" i="4"/>
  <c r="I1761" i="4"/>
  <c r="H1761" i="4"/>
  <c r="I1760" i="4"/>
  <c r="H1760" i="4"/>
  <c r="I1759" i="4"/>
  <c r="H1759" i="4"/>
  <c r="I1758" i="4"/>
  <c r="H1758" i="4"/>
  <c r="I1757" i="4"/>
  <c r="H1757" i="4"/>
  <c r="I1756" i="4"/>
  <c r="H1756" i="4"/>
  <c r="I1755" i="4"/>
  <c r="H1755" i="4"/>
  <c r="I1754" i="4"/>
  <c r="H1754" i="4"/>
  <c r="I1753" i="4"/>
  <c r="H1753" i="4"/>
  <c r="I1752" i="4"/>
  <c r="H1752" i="4"/>
  <c r="I1751" i="4"/>
  <c r="H1751" i="4"/>
  <c r="I1750" i="4"/>
  <c r="H1750" i="4"/>
  <c r="I1749" i="4"/>
  <c r="H1749" i="4"/>
  <c r="I1748" i="4"/>
  <c r="H1748" i="4"/>
  <c r="I1747" i="4"/>
  <c r="H1747" i="4"/>
  <c r="I1746" i="4"/>
  <c r="H1746" i="4"/>
  <c r="I1745" i="4"/>
  <c r="H1745" i="4"/>
  <c r="I1744" i="4"/>
  <c r="H1744" i="4"/>
  <c r="I1743" i="4"/>
  <c r="H1743" i="4"/>
  <c r="I1742" i="4"/>
  <c r="H1742" i="4"/>
  <c r="I1741" i="4"/>
  <c r="H1741" i="4"/>
  <c r="I1740" i="4"/>
  <c r="H1740" i="4"/>
  <c r="I1739" i="4"/>
  <c r="H1739" i="4"/>
  <c r="I1738" i="4"/>
  <c r="H1738" i="4"/>
  <c r="I1737" i="4"/>
  <c r="H1737" i="4"/>
  <c r="I1736" i="4"/>
  <c r="H1736" i="4"/>
  <c r="I1735" i="4"/>
  <c r="H1735" i="4"/>
  <c r="I1734" i="4"/>
  <c r="H1734" i="4"/>
  <c r="I1733" i="4"/>
  <c r="H1733" i="4"/>
  <c r="I1732" i="4"/>
  <c r="H1732" i="4"/>
  <c r="I1731" i="4"/>
  <c r="H1731" i="4"/>
  <c r="I1730" i="4"/>
  <c r="H1730" i="4"/>
  <c r="I1729" i="4"/>
  <c r="H1729" i="4"/>
  <c r="I1728" i="4"/>
  <c r="H1728" i="4"/>
  <c r="I1727" i="4"/>
  <c r="H1727" i="4"/>
  <c r="I1726" i="4"/>
  <c r="H1726" i="4"/>
  <c r="I1725" i="4"/>
  <c r="H1725" i="4"/>
  <c r="I1724" i="4"/>
  <c r="H1724" i="4"/>
  <c r="I1723" i="4"/>
  <c r="H1723" i="4"/>
  <c r="I1722" i="4"/>
  <c r="H1722" i="4"/>
  <c r="I1721" i="4"/>
  <c r="H1721" i="4"/>
  <c r="I1720" i="4"/>
  <c r="H1720" i="4"/>
  <c r="I1719" i="4"/>
  <c r="H1719" i="4"/>
  <c r="I1718" i="4"/>
  <c r="H1718" i="4"/>
  <c r="I1717" i="4"/>
  <c r="H1717" i="4"/>
  <c r="I1716" i="4"/>
  <c r="H1716" i="4"/>
  <c r="I1715" i="4"/>
  <c r="H1715" i="4"/>
  <c r="I1714" i="4"/>
  <c r="H1714" i="4"/>
  <c r="I1713" i="4"/>
  <c r="H1713" i="4"/>
  <c r="I1712" i="4"/>
  <c r="H1712" i="4"/>
  <c r="I1711" i="4"/>
  <c r="H1711" i="4"/>
  <c r="I1710" i="4"/>
  <c r="H1710" i="4"/>
  <c r="I1709" i="4"/>
  <c r="H1709" i="4"/>
  <c r="I1708" i="4"/>
  <c r="H1708" i="4"/>
  <c r="I1707" i="4"/>
  <c r="H1707" i="4"/>
  <c r="I1706" i="4"/>
  <c r="H1706" i="4"/>
  <c r="I1705" i="4"/>
  <c r="H1705" i="4"/>
  <c r="I1704" i="4"/>
  <c r="H1704" i="4"/>
  <c r="I1703" i="4"/>
  <c r="H1703" i="4"/>
  <c r="I1702" i="4"/>
  <c r="H1702" i="4"/>
  <c r="I1701" i="4"/>
  <c r="H1701" i="4"/>
  <c r="I1700" i="4"/>
  <c r="H1700" i="4"/>
  <c r="I1699" i="4"/>
  <c r="H1699" i="4"/>
  <c r="I1698" i="4"/>
  <c r="H1698" i="4"/>
  <c r="I1697" i="4"/>
  <c r="H1697" i="4"/>
  <c r="I1696" i="4"/>
  <c r="H1696" i="4"/>
  <c r="I1695" i="4"/>
  <c r="H1695" i="4"/>
  <c r="I1694" i="4"/>
  <c r="H1694" i="4"/>
  <c r="I1693" i="4"/>
  <c r="H1693" i="4"/>
  <c r="I1692" i="4"/>
  <c r="H1692" i="4"/>
  <c r="I1691" i="4"/>
  <c r="H1691" i="4"/>
  <c r="I1690" i="4"/>
  <c r="H1690" i="4"/>
  <c r="I1689" i="4"/>
  <c r="H1689" i="4"/>
  <c r="I1688" i="4"/>
  <c r="H1688" i="4"/>
  <c r="I1687" i="4"/>
  <c r="H1687" i="4"/>
  <c r="I1686" i="4"/>
  <c r="H1686" i="4"/>
  <c r="I1685" i="4"/>
  <c r="H1685" i="4"/>
  <c r="I1684" i="4"/>
  <c r="H1684" i="4"/>
  <c r="I1683" i="4"/>
  <c r="H1683" i="4"/>
  <c r="I1682" i="4"/>
  <c r="H1682" i="4"/>
  <c r="I1681" i="4"/>
  <c r="H1681" i="4"/>
  <c r="I1680" i="4"/>
  <c r="H1680" i="4"/>
  <c r="I1679" i="4"/>
  <c r="H1679" i="4"/>
  <c r="I1678" i="4"/>
  <c r="H1678" i="4"/>
  <c r="I1677" i="4"/>
  <c r="H1677" i="4"/>
  <c r="I1676" i="4"/>
  <c r="H1676" i="4"/>
  <c r="I1675" i="4"/>
  <c r="H1675" i="4"/>
  <c r="I1674" i="4"/>
  <c r="H1674" i="4"/>
  <c r="I1673" i="4"/>
  <c r="H1673" i="4"/>
  <c r="I1672" i="4"/>
  <c r="H1672" i="4"/>
  <c r="I1671" i="4"/>
  <c r="H1671" i="4"/>
  <c r="I1670" i="4"/>
  <c r="H1670" i="4"/>
  <c r="I1669" i="4"/>
  <c r="H1669" i="4"/>
  <c r="I1668" i="4"/>
  <c r="H1668" i="4"/>
  <c r="I1667" i="4"/>
  <c r="H1667" i="4"/>
  <c r="I1666" i="4"/>
  <c r="H1666" i="4"/>
  <c r="I1665" i="4"/>
  <c r="H1665" i="4"/>
  <c r="I1664" i="4"/>
  <c r="H1664" i="4"/>
  <c r="I1663" i="4"/>
  <c r="H1663" i="4"/>
  <c r="I1662" i="4"/>
  <c r="H1662" i="4"/>
  <c r="I1661" i="4"/>
  <c r="H1661" i="4"/>
  <c r="I1660" i="4"/>
  <c r="H1660" i="4"/>
  <c r="I1659" i="4"/>
  <c r="H1659" i="4"/>
  <c r="I1658" i="4"/>
  <c r="H1658" i="4"/>
  <c r="I1657" i="4"/>
  <c r="H1657" i="4"/>
  <c r="I1656" i="4"/>
  <c r="H1656" i="4"/>
  <c r="I1655" i="4"/>
  <c r="H1655" i="4"/>
  <c r="I1654" i="4"/>
  <c r="H1654" i="4"/>
  <c r="I1653" i="4"/>
  <c r="H1653" i="4"/>
  <c r="I1652" i="4"/>
  <c r="H1652" i="4"/>
  <c r="I1651" i="4"/>
  <c r="H1651" i="4"/>
  <c r="I1650" i="4"/>
  <c r="H1650" i="4"/>
  <c r="I1649" i="4"/>
  <c r="H1649" i="4"/>
  <c r="I1648" i="4"/>
  <c r="H1648" i="4"/>
  <c r="I1647" i="4"/>
  <c r="H1647" i="4"/>
  <c r="I1646" i="4"/>
  <c r="H1646" i="4"/>
  <c r="I1645" i="4"/>
  <c r="H1645" i="4"/>
  <c r="I1644" i="4"/>
  <c r="H1644" i="4"/>
  <c r="I1643" i="4"/>
  <c r="H1643" i="4"/>
  <c r="I1642" i="4"/>
  <c r="H1642" i="4"/>
  <c r="I1641" i="4"/>
  <c r="H1641" i="4"/>
  <c r="I1640" i="4"/>
  <c r="H1640" i="4"/>
  <c r="I1639" i="4"/>
  <c r="H1639" i="4"/>
  <c r="I1638" i="4"/>
  <c r="H1638" i="4"/>
  <c r="I1637" i="4"/>
  <c r="H1637" i="4"/>
  <c r="I1636" i="4"/>
  <c r="H1636" i="4"/>
  <c r="I1635" i="4"/>
  <c r="H1635" i="4"/>
  <c r="I1634" i="4"/>
  <c r="H1634" i="4"/>
  <c r="I1633" i="4"/>
  <c r="H1633" i="4"/>
  <c r="I1632" i="4"/>
  <c r="H1632" i="4"/>
  <c r="I1631" i="4"/>
  <c r="H1631" i="4"/>
  <c r="I1630" i="4"/>
  <c r="H1630" i="4"/>
  <c r="I1629" i="4"/>
  <c r="H1629" i="4"/>
  <c r="I1628" i="4"/>
  <c r="H1628" i="4"/>
  <c r="I1627" i="4"/>
  <c r="H1627" i="4"/>
  <c r="I1626" i="4"/>
  <c r="H1626" i="4"/>
  <c r="I1625" i="4"/>
  <c r="H1625" i="4"/>
  <c r="I1624" i="4"/>
  <c r="H1624" i="4"/>
  <c r="I1623" i="4"/>
  <c r="H1623" i="4"/>
  <c r="I1622" i="4"/>
  <c r="H1622" i="4"/>
  <c r="I1621" i="4"/>
  <c r="H1621" i="4"/>
  <c r="I1620" i="4"/>
  <c r="H1620" i="4"/>
  <c r="I1619" i="4"/>
  <c r="H1619" i="4"/>
  <c r="I1618" i="4"/>
  <c r="H1618" i="4"/>
  <c r="I1617" i="4"/>
  <c r="H1617" i="4"/>
  <c r="I1616" i="4"/>
  <c r="H1616" i="4"/>
  <c r="I1615" i="4"/>
  <c r="H1615" i="4"/>
  <c r="I1614" i="4"/>
  <c r="H1614" i="4"/>
  <c r="I1613" i="4"/>
  <c r="H1613" i="4"/>
  <c r="I1612" i="4"/>
  <c r="H1612" i="4"/>
  <c r="I1611" i="4"/>
  <c r="H1611" i="4"/>
  <c r="I1610" i="4"/>
  <c r="H1610" i="4"/>
  <c r="I1609" i="4"/>
  <c r="H1609" i="4"/>
  <c r="I1608" i="4"/>
  <c r="H1608" i="4"/>
  <c r="I1607" i="4"/>
  <c r="H1607" i="4"/>
  <c r="I1606" i="4"/>
  <c r="H1606" i="4"/>
  <c r="I1605" i="4"/>
  <c r="H1605" i="4"/>
  <c r="I1604" i="4"/>
  <c r="H1604" i="4"/>
  <c r="I1603" i="4"/>
  <c r="H1603" i="4"/>
  <c r="I1602" i="4"/>
  <c r="H1602" i="4"/>
  <c r="I1601" i="4"/>
  <c r="H1601" i="4"/>
  <c r="I1600" i="4"/>
  <c r="H1600" i="4"/>
  <c r="I1599" i="4"/>
  <c r="H1599" i="4"/>
  <c r="I1598" i="4"/>
  <c r="H1598" i="4"/>
  <c r="I1597" i="4"/>
  <c r="H1597" i="4"/>
  <c r="I1596" i="4"/>
  <c r="H1596" i="4"/>
  <c r="I1595" i="4"/>
  <c r="H1595" i="4"/>
  <c r="I1594" i="4"/>
  <c r="H1594" i="4"/>
  <c r="I1593" i="4"/>
  <c r="H1593" i="4"/>
  <c r="I1592" i="4"/>
  <c r="H1592" i="4"/>
  <c r="I1591" i="4"/>
  <c r="H1591" i="4"/>
  <c r="I1590" i="4"/>
  <c r="H1590" i="4"/>
  <c r="I1589" i="4"/>
  <c r="H1589" i="4"/>
  <c r="I1588" i="4"/>
  <c r="H1588" i="4"/>
  <c r="I1587" i="4"/>
  <c r="H1587" i="4"/>
  <c r="I1586" i="4"/>
  <c r="H1586" i="4"/>
  <c r="I1585" i="4"/>
  <c r="H1585" i="4"/>
  <c r="I1584" i="4"/>
  <c r="H1584" i="4"/>
  <c r="I1583" i="4"/>
  <c r="H1583" i="4"/>
  <c r="I1582" i="4"/>
  <c r="H1582" i="4"/>
  <c r="I1581" i="4"/>
  <c r="H1581" i="4"/>
  <c r="I1580" i="4"/>
  <c r="H1580" i="4"/>
  <c r="I1579" i="4"/>
  <c r="H1579" i="4"/>
  <c r="I1578" i="4"/>
  <c r="H1578" i="4"/>
  <c r="I1577" i="4"/>
  <c r="H1577" i="4"/>
  <c r="I1576" i="4"/>
  <c r="H1576" i="4"/>
  <c r="I1575" i="4"/>
  <c r="H1575" i="4"/>
  <c r="I1574" i="4"/>
  <c r="H1574" i="4"/>
  <c r="I1573" i="4"/>
  <c r="H1573" i="4"/>
  <c r="I1572" i="4"/>
  <c r="H1572" i="4"/>
  <c r="I1571" i="4"/>
  <c r="H1571" i="4"/>
  <c r="I1570" i="4"/>
  <c r="H1570" i="4"/>
  <c r="I1569" i="4"/>
  <c r="H1569" i="4"/>
  <c r="I1568" i="4"/>
  <c r="H1568" i="4"/>
  <c r="I1567" i="4"/>
  <c r="H1567" i="4"/>
  <c r="I1566" i="4"/>
  <c r="H1566" i="4"/>
  <c r="I1565" i="4"/>
  <c r="H1565" i="4"/>
  <c r="I1564" i="4"/>
  <c r="H1564" i="4"/>
  <c r="I1563" i="4"/>
  <c r="H1563" i="4"/>
  <c r="I1562" i="4"/>
  <c r="H1562" i="4"/>
  <c r="I1561" i="4"/>
  <c r="H1561" i="4"/>
  <c r="I1560" i="4"/>
  <c r="H1560" i="4"/>
  <c r="I1559" i="4"/>
  <c r="H1559" i="4"/>
  <c r="I1558" i="4"/>
  <c r="H1558" i="4"/>
  <c r="I1557" i="4"/>
  <c r="H1557" i="4"/>
  <c r="I1556" i="4"/>
  <c r="H1556" i="4"/>
  <c r="I1555" i="4"/>
  <c r="H1555" i="4"/>
  <c r="I1554" i="4"/>
  <c r="H1554" i="4"/>
  <c r="I1553" i="4"/>
  <c r="H1553" i="4"/>
  <c r="I1552" i="4"/>
  <c r="H1552" i="4"/>
  <c r="I1551" i="4"/>
  <c r="H1551" i="4"/>
  <c r="I1550" i="4"/>
  <c r="H1550" i="4"/>
  <c r="I1549" i="4"/>
  <c r="H1549" i="4"/>
  <c r="I1548" i="4"/>
  <c r="H1548" i="4"/>
  <c r="I1547" i="4"/>
  <c r="H1547" i="4"/>
  <c r="I1546" i="4"/>
  <c r="H1546" i="4"/>
  <c r="I1545" i="4"/>
  <c r="H1545" i="4"/>
  <c r="I1544" i="4"/>
  <c r="H1544" i="4"/>
  <c r="I1543" i="4"/>
  <c r="H1543" i="4"/>
  <c r="I1542" i="4"/>
  <c r="H1542" i="4"/>
  <c r="I1541" i="4"/>
  <c r="H1541" i="4"/>
  <c r="I1540" i="4"/>
  <c r="H1540" i="4"/>
  <c r="I1539" i="4"/>
  <c r="H1539" i="4"/>
  <c r="I1538" i="4"/>
  <c r="H1538" i="4"/>
  <c r="I1537" i="4"/>
  <c r="H1537" i="4"/>
  <c r="I1536" i="4"/>
  <c r="H1536" i="4"/>
  <c r="I1535" i="4"/>
  <c r="H1535" i="4"/>
  <c r="I1534" i="4"/>
  <c r="H1534" i="4"/>
  <c r="I1533" i="4"/>
  <c r="H1533" i="4"/>
  <c r="I1532" i="4"/>
  <c r="H1532" i="4"/>
  <c r="I1531" i="4"/>
  <c r="H1531" i="4"/>
  <c r="I1530" i="4"/>
  <c r="H1530" i="4"/>
  <c r="I1529" i="4"/>
  <c r="H1529" i="4"/>
  <c r="I1528" i="4"/>
  <c r="H1528" i="4"/>
  <c r="I1527" i="4"/>
  <c r="H1527" i="4"/>
  <c r="I1526" i="4"/>
  <c r="H1526" i="4"/>
  <c r="I1525" i="4"/>
  <c r="H1525" i="4"/>
  <c r="I1524" i="4"/>
  <c r="H1524" i="4"/>
  <c r="I1523" i="4"/>
  <c r="H1523" i="4"/>
  <c r="I1522" i="4"/>
  <c r="H1522" i="4"/>
  <c r="I1521" i="4"/>
  <c r="H1521" i="4"/>
  <c r="I1520" i="4"/>
  <c r="H1520" i="4"/>
  <c r="I1519" i="4"/>
  <c r="H1519" i="4"/>
  <c r="I1518" i="4"/>
  <c r="H1518" i="4"/>
  <c r="I1517" i="4"/>
  <c r="H1517" i="4"/>
  <c r="I1516" i="4"/>
  <c r="H1516" i="4"/>
  <c r="I1515" i="4"/>
  <c r="H1515" i="4"/>
  <c r="I1514" i="4"/>
  <c r="H1514" i="4"/>
  <c r="I1513" i="4"/>
  <c r="H1513" i="4"/>
  <c r="I1512" i="4"/>
  <c r="H1512" i="4"/>
  <c r="I1511" i="4"/>
  <c r="H1511" i="4"/>
  <c r="I1510" i="4"/>
  <c r="H1510" i="4"/>
  <c r="I1509" i="4"/>
  <c r="H1509" i="4"/>
  <c r="I1508" i="4"/>
  <c r="H1508" i="4"/>
  <c r="I1507" i="4"/>
  <c r="H1507" i="4"/>
  <c r="I1506" i="4"/>
  <c r="H1506" i="4"/>
  <c r="I1505" i="4"/>
  <c r="H1505" i="4"/>
  <c r="I1504" i="4"/>
  <c r="H1504" i="4"/>
  <c r="I1503" i="4"/>
  <c r="H1503" i="4"/>
  <c r="I1502" i="4"/>
  <c r="H1502" i="4"/>
  <c r="I1501" i="4"/>
  <c r="H1501" i="4"/>
  <c r="I1500" i="4"/>
  <c r="H1500" i="4"/>
  <c r="I1499" i="4"/>
  <c r="H1499" i="4"/>
  <c r="I1498" i="4"/>
  <c r="H1498" i="4"/>
  <c r="I1497" i="4"/>
  <c r="H1497" i="4"/>
  <c r="I1496" i="4"/>
  <c r="H1496" i="4"/>
  <c r="I1495" i="4"/>
  <c r="H1495" i="4"/>
  <c r="I1494" i="4"/>
  <c r="H1494" i="4"/>
  <c r="I1493" i="4"/>
  <c r="H1493" i="4"/>
  <c r="I1492" i="4"/>
  <c r="H1492" i="4"/>
  <c r="I1491" i="4"/>
  <c r="H1491" i="4"/>
  <c r="I1490" i="4"/>
  <c r="H1490" i="4"/>
  <c r="I1489" i="4"/>
  <c r="H1489" i="4"/>
  <c r="I1488" i="4"/>
  <c r="H1488" i="4"/>
  <c r="I1487" i="4"/>
  <c r="H1487" i="4"/>
  <c r="I1486" i="4"/>
  <c r="H1486" i="4"/>
  <c r="I1485" i="4"/>
  <c r="H1485" i="4"/>
  <c r="I1484" i="4"/>
  <c r="H1484" i="4"/>
  <c r="I1483" i="4"/>
  <c r="H1483" i="4"/>
  <c r="I1482" i="4"/>
  <c r="H1482" i="4"/>
  <c r="I1481" i="4"/>
  <c r="H1481" i="4"/>
  <c r="I1480" i="4"/>
  <c r="H1480" i="4"/>
  <c r="I1479" i="4"/>
  <c r="H1479" i="4"/>
  <c r="I1478" i="4"/>
  <c r="H1478" i="4"/>
  <c r="I1477" i="4"/>
  <c r="H1477" i="4"/>
  <c r="I1476" i="4"/>
  <c r="H1476" i="4"/>
  <c r="I1475" i="4"/>
  <c r="H1475" i="4"/>
  <c r="I1474" i="4"/>
  <c r="H1474" i="4"/>
  <c r="I1473" i="4"/>
  <c r="H1473" i="4"/>
  <c r="I1472" i="4"/>
  <c r="H1472" i="4"/>
  <c r="I1471" i="4"/>
  <c r="H1471" i="4"/>
  <c r="I1470" i="4"/>
  <c r="H1470" i="4"/>
  <c r="I1469" i="4"/>
  <c r="H1469" i="4"/>
  <c r="I1468" i="4"/>
  <c r="H1468" i="4"/>
  <c r="I1467" i="4"/>
  <c r="H1467" i="4"/>
  <c r="I1466" i="4"/>
  <c r="H1466" i="4"/>
  <c r="I1465" i="4"/>
  <c r="H1465" i="4"/>
  <c r="I1464" i="4"/>
  <c r="H1464" i="4"/>
  <c r="I1463" i="4"/>
  <c r="H1463" i="4"/>
  <c r="I1462" i="4"/>
  <c r="H1462" i="4"/>
  <c r="I1461" i="4"/>
  <c r="H1461" i="4"/>
  <c r="I1460" i="4"/>
  <c r="H1460" i="4"/>
  <c r="I1459" i="4"/>
  <c r="H1459" i="4"/>
  <c r="I1458" i="4"/>
  <c r="H1458" i="4"/>
  <c r="I1457" i="4"/>
  <c r="H1457" i="4"/>
  <c r="I1456" i="4"/>
  <c r="H1456" i="4"/>
  <c r="I1455" i="4"/>
  <c r="H1455" i="4"/>
  <c r="I1454" i="4"/>
  <c r="H1454" i="4"/>
  <c r="I1453" i="4"/>
  <c r="H1453" i="4"/>
  <c r="I1452" i="4"/>
  <c r="H1452" i="4"/>
  <c r="I1451" i="4"/>
  <c r="H1451" i="4"/>
  <c r="I1450" i="4"/>
  <c r="H1450" i="4"/>
  <c r="I1449" i="4"/>
  <c r="H1449" i="4"/>
  <c r="I1448" i="4"/>
  <c r="H1448" i="4"/>
  <c r="I1447" i="4"/>
  <c r="H1447" i="4"/>
  <c r="I1446" i="4"/>
  <c r="H1446" i="4"/>
  <c r="I1445" i="4"/>
  <c r="H1445" i="4"/>
  <c r="I1444" i="4"/>
  <c r="H1444" i="4"/>
  <c r="I1443" i="4"/>
  <c r="H1443" i="4"/>
  <c r="I1442" i="4"/>
  <c r="H1442" i="4"/>
  <c r="I1441" i="4"/>
  <c r="H1441" i="4"/>
  <c r="I1440" i="4"/>
  <c r="H1440" i="4"/>
  <c r="I1439" i="4"/>
  <c r="H1439" i="4"/>
  <c r="I1438" i="4"/>
  <c r="H1438" i="4"/>
  <c r="I1437" i="4"/>
  <c r="H1437" i="4"/>
  <c r="I1436" i="4"/>
  <c r="H1436" i="4"/>
  <c r="I1435" i="4"/>
  <c r="H1435" i="4"/>
  <c r="I1434" i="4"/>
  <c r="H1434" i="4"/>
  <c r="I1433" i="4"/>
  <c r="H1433" i="4"/>
  <c r="I1432" i="4"/>
  <c r="H1432" i="4"/>
  <c r="I1431" i="4"/>
  <c r="H1431" i="4"/>
  <c r="I1430" i="4"/>
  <c r="H1430" i="4"/>
  <c r="I1429" i="4"/>
  <c r="H1429" i="4"/>
  <c r="I1428" i="4"/>
  <c r="H1428" i="4"/>
  <c r="I1427" i="4"/>
  <c r="H1427" i="4"/>
  <c r="I1426" i="4"/>
  <c r="H1426" i="4"/>
  <c r="I1425" i="4"/>
  <c r="H1425" i="4"/>
  <c r="I1424" i="4"/>
  <c r="H1424" i="4"/>
  <c r="I1423" i="4"/>
  <c r="H1423" i="4"/>
  <c r="I1422" i="4"/>
  <c r="H1422" i="4"/>
  <c r="I1421" i="4"/>
  <c r="H1421" i="4"/>
  <c r="I1420" i="4"/>
  <c r="H1420" i="4"/>
  <c r="I1419" i="4"/>
  <c r="H1419" i="4"/>
  <c r="I1418" i="4"/>
  <c r="H1418" i="4"/>
  <c r="I1417" i="4"/>
  <c r="H1417" i="4"/>
  <c r="I1416" i="4"/>
  <c r="H1416" i="4"/>
  <c r="I1415" i="4"/>
  <c r="H1415" i="4"/>
  <c r="I1414" i="4"/>
  <c r="H1414" i="4"/>
  <c r="I1413" i="4"/>
  <c r="H1413" i="4"/>
  <c r="I1412" i="4"/>
  <c r="H1412" i="4"/>
  <c r="I1411" i="4"/>
  <c r="H1411" i="4"/>
  <c r="I1410" i="4"/>
  <c r="H1410" i="4"/>
  <c r="I1409" i="4"/>
  <c r="H1409" i="4"/>
  <c r="I1408" i="4"/>
  <c r="H1408" i="4"/>
  <c r="I1407" i="4"/>
  <c r="H1407" i="4"/>
  <c r="I1406" i="4"/>
  <c r="H1406" i="4"/>
  <c r="I1405" i="4"/>
  <c r="H1405" i="4"/>
  <c r="I1404" i="4"/>
  <c r="H1404" i="4"/>
  <c r="I1403" i="4"/>
  <c r="H1403" i="4"/>
  <c r="I1402" i="4"/>
  <c r="H1402" i="4"/>
  <c r="I1401" i="4"/>
  <c r="H1401" i="4"/>
  <c r="I1400" i="4"/>
  <c r="H1400" i="4"/>
  <c r="I1399" i="4"/>
  <c r="H1399" i="4"/>
  <c r="I1398" i="4"/>
  <c r="H1398" i="4"/>
  <c r="I1397" i="4"/>
  <c r="H1397" i="4"/>
  <c r="I1396" i="4"/>
  <c r="H1396" i="4"/>
  <c r="I1395" i="4"/>
  <c r="H1395" i="4"/>
  <c r="I1394" i="4"/>
  <c r="H1394" i="4"/>
  <c r="I1393" i="4"/>
  <c r="H1393" i="4"/>
  <c r="I1392" i="4"/>
  <c r="H1392" i="4"/>
  <c r="I1391" i="4"/>
  <c r="H1391" i="4"/>
  <c r="I1390" i="4"/>
  <c r="H1390" i="4"/>
  <c r="I1389" i="4"/>
  <c r="H1389" i="4"/>
  <c r="I1388" i="4"/>
  <c r="H1388" i="4"/>
  <c r="I1387" i="4"/>
  <c r="H1387" i="4"/>
  <c r="I1386" i="4"/>
  <c r="H1386" i="4"/>
  <c r="I1385" i="4"/>
  <c r="H1385" i="4"/>
  <c r="I1384" i="4"/>
  <c r="H1384" i="4"/>
  <c r="I1383" i="4"/>
  <c r="H1383" i="4"/>
  <c r="I1382" i="4"/>
  <c r="H1382" i="4"/>
  <c r="I1381" i="4"/>
  <c r="H1381" i="4"/>
  <c r="I1380" i="4"/>
  <c r="H1380" i="4"/>
  <c r="I1379" i="4"/>
  <c r="H1379" i="4"/>
  <c r="I1378" i="4"/>
  <c r="H1378" i="4"/>
  <c r="I1377" i="4"/>
  <c r="H1377" i="4"/>
  <c r="I1376" i="4"/>
  <c r="H1376" i="4"/>
  <c r="I1375" i="4"/>
  <c r="H1375" i="4"/>
  <c r="I1374" i="4"/>
  <c r="H1374" i="4"/>
  <c r="I1373" i="4"/>
  <c r="H1373" i="4"/>
  <c r="I1372" i="4"/>
  <c r="H1372" i="4"/>
  <c r="I1371" i="4"/>
  <c r="H1371" i="4"/>
  <c r="I1370" i="4"/>
  <c r="H1370" i="4"/>
  <c r="I1369" i="4"/>
  <c r="H1369" i="4"/>
  <c r="I1368" i="4"/>
  <c r="H1368" i="4"/>
  <c r="I1367" i="4"/>
  <c r="H1367" i="4"/>
  <c r="I1366" i="4"/>
  <c r="H1366" i="4"/>
  <c r="I1365" i="4"/>
  <c r="H1365" i="4"/>
  <c r="I1364" i="4"/>
  <c r="H1364" i="4"/>
  <c r="I1363" i="4"/>
  <c r="H1363" i="4"/>
  <c r="I1362" i="4"/>
  <c r="H1362" i="4"/>
  <c r="I1361" i="4"/>
  <c r="H1361" i="4"/>
  <c r="I1360" i="4"/>
  <c r="H1360" i="4"/>
  <c r="I1359" i="4"/>
  <c r="H1359" i="4"/>
  <c r="I1358" i="4"/>
  <c r="H1358" i="4"/>
  <c r="I1357" i="4"/>
  <c r="H1357" i="4"/>
  <c r="I1356" i="4"/>
  <c r="H1356" i="4"/>
  <c r="I1355" i="4"/>
  <c r="H1355" i="4"/>
  <c r="I1354" i="4"/>
  <c r="H1354" i="4"/>
  <c r="I1353" i="4"/>
  <c r="H1353" i="4"/>
  <c r="I1352" i="4"/>
  <c r="H1352" i="4"/>
  <c r="I1351" i="4"/>
  <c r="H1351" i="4"/>
  <c r="I1350" i="4"/>
  <c r="H1350" i="4"/>
  <c r="I1349" i="4"/>
  <c r="H1349" i="4"/>
  <c r="I1348" i="4"/>
  <c r="H1348" i="4"/>
  <c r="I1347" i="4"/>
  <c r="H1347" i="4"/>
  <c r="I1346" i="4"/>
  <c r="H1346" i="4"/>
  <c r="I1345" i="4"/>
  <c r="H1345" i="4"/>
  <c r="I1344" i="4"/>
  <c r="H1344" i="4"/>
  <c r="I1343" i="4"/>
  <c r="H1343" i="4"/>
  <c r="I1342" i="4"/>
  <c r="H1342" i="4"/>
  <c r="I1341" i="4"/>
  <c r="H1341" i="4"/>
  <c r="I1340" i="4"/>
  <c r="H1340" i="4"/>
  <c r="I1339" i="4"/>
  <c r="H1339" i="4"/>
  <c r="I1338" i="4"/>
  <c r="H1338" i="4"/>
  <c r="I1337" i="4"/>
  <c r="H1337" i="4"/>
  <c r="I1336" i="4"/>
  <c r="H1336" i="4"/>
  <c r="I1335" i="4"/>
  <c r="H1335" i="4"/>
  <c r="I1334" i="4"/>
  <c r="H1334" i="4"/>
  <c r="I1333" i="4"/>
  <c r="H1333" i="4"/>
  <c r="I1332" i="4"/>
  <c r="H1332" i="4"/>
  <c r="I1331" i="4"/>
  <c r="H1331" i="4"/>
  <c r="I1330" i="4"/>
  <c r="H1330" i="4"/>
  <c r="I1329" i="4"/>
  <c r="H1329" i="4"/>
  <c r="I1328" i="4"/>
  <c r="H1328" i="4"/>
  <c r="I1327" i="4"/>
  <c r="H1327" i="4"/>
  <c r="I1326" i="4"/>
  <c r="H1326" i="4"/>
  <c r="I1325" i="4"/>
  <c r="H1325" i="4"/>
  <c r="I1324" i="4"/>
  <c r="H1324" i="4"/>
  <c r="I1323" i="4"/>
  <c r="H1323" i="4"/>
  <c r="I1322" i="4"/>
  <c r="H1322" i="4"/>
  <c r="I1321" i="4"/>
  <c r="H1321" i="4"/>
  <c r="I1320" i="4"/>
  <c r="H1320" i="4"/>
  <c r="I1319" i="4"/>
  <c r="H1319" i="4"/>
  <c r="I1318" i="4"/>
  <c r="H1318" i="4"/>
  <c r="I1317" i="4"/>
  <c r="H1317" i="4"/>
  <c r="I1316" i="4"/>
  <c r="H1316" i="4"/>
  <c r="I1315" i="4"/>
  <c r="H1315" i="4"/>
  <c r="I1314" i="4"/>
  <c r="H1314" i="4"/>
  <c r="I1313" i="4"/>
  <c r="H1313" i="4"/>
  <c r="I1312" i="4"/>
  <c r="H1312" i="4"/>
  <c r="I1311" i="4"/>
  <c r="H1311" i="4"/>
  <c r="I1310" i="4"/>
  <c r="H1310" i="4"/>
  <c r="I1309" i="4"/>
  <c r="H1309" i="4"/>
  <c r="I1308" i="4"/>
  <c r="H1308" i="4"/>
  <c r="I1307" i="4"/>
  <c r="H1307" i="4"/>
  <c r="I1306" i="4"/>
  <c r="H1306" i="4"/>
  <c r="I1305" i="4"/>
  <c r="H1305" i="4"/>
  <c r="I1304" i="4"/>
  <c r="H1304" i="4"/>
  <c r="I1303" i="4"/>
  <c r="H1303" i="4"/>
  <c r="I1302" i="4"/>
  <c r="H1302" i="4"/>
  <c r="I1301" i="4"/>
  <c r="H1301" i="4"/>
  <c r="I1300" i="4"/>
  <c r="H1300" i="4"/>
  <c r="I1299" i="4"/>
  <c r="H1299" i="4"/>
  <c r="I1298" i="4"/>
  <c r="H1298" i="4"/>
  <c r="I1297" i="4"/>
  <c r="H1297" i="4"/>
  <c r="I1296" i="4"/>
  <c r="H1296" i="4"/>
  <c r="I1295" i="4"/>
  <c r="H1295" i="4"/>
  <c r="I1294" i="4"/>
  <c r="H1294" i="4"/>
  <c r="I1293" i="4"/>
  <c r="H1293" i="4"/>
  <c r="I1292" i="4"/>
  <c r="H1292" i="4"/>
  <c r="I1291" i="4"/>
  <c r="H1291" i="4"/>
  <c r="I1290" i="4"/>
  <c r="H1290" i="4"/>
  <c r="I1289" i="4"/>
  <c r="H1289" i="4"/>
  <c r="I1288" i="4"/>
  <c r="H1288" i="4"/>
  <c r="I1287" i="4"/>
  <c r="H1287" i="4"/>
  <c r="I1286" i="4"/>
  <c r="H1286" i="4"/>
  <c r="I1285" i="4"/>
  <c r="H1285" i="4"/>
  <c r="I1284" i="4"/>
  <c r="H1284" i="4"/>
  <c r="I1283" i="4"/>
  <c r="H1283" i="4"/>
  <c r="I1282" i="4"/>
  <c r="H1282" i="4"/>
  <c r="I1281" i="4"/>
  <c r="H1281" i="4"/>
  <c r="I1280" i="4"/>
  <c r="H1280" i="4"/>
  <c r="I1279" i="4"/>
  <c r="H1279" i="4"/>
  <c r="I1278" i="4"/>
  <c r="H1278" i="4"/>
  <c r="I1277" i="4"/>
  <c r="H1277" i="4"/>
  <c r="I1276" i="4"/>
  <c r="H1276" i="4"/>
  <c r="I1275" i="4"/>
  <c r="H1275" i="4"/>
  <c r="I1274" i="4"/>
  <c r="H1274" i="4"/>
  <c r="I1273" i="4"/>
  <c r="H1273" i="4"/>
  <c r="I1272" i="4"/>
  <c r="H1272" i="4"/>
  <c r="I1271" i="4"/>
  <c r="H1271" i="4"/>
  <c r="I1270" i="4"/>
  <c r="H1270" i="4"/>
  <c r="I1269" i="4"/>
  <c r="H1269" i="4"/>
  <c r="I1268" i="4"/>
  <c r="H1268" i="4"/>
  <c r="I1267" i="4"/>
  <c r="H1267" i="4"/>
  <c r="I1266" i="4"/>
  <c r="H1266" i="4"/>
  <c r="I1265" i="4"/>
  <c r="H1265" i="4"/>
  <c r="I1264" i="4"/>
  <c r="H1264" i="4"/>
  <c r="I1263" i="4"/>
  <c r="H1263" i="4"/>
  <c r="I1262" i="4"/>
  <c r="H1262" i="4"/>
  <c r="I1261" i="4"/>
  <c r="H1261" i="4"/>
  <c r="I1260" i="4"/>
  <c r="H1260" i="4"/>
  <c r="I1259" i="4"/>
  <c r="H1259" i="4"/>
  <c r="I1258" i="4"/>
  <c r="H1258" i="4"/>
  <c r="I1257" i="4"/>
  <c r="H1257" i="4"/>
  <c r="I1256" i="4"/>
  <c r="H1256" i="4"/>
  <c r="I1255" i="4"/>
  <c r="H1255" i="4"/>
  <c r="I1254" i="4"/>
  <c r="H1254" i="4"/>
  <c r="I1253" i="4"/>
  <c r="H1253" i="4"/>
  <c r="I1252" i="4"/>
  <c r="H1252" i="4"/>
  <c r="I1251" i="4"/>
  <c r="H1251" i="4"/>
  <c r="I1250" i="4"/>
  <c r="H1250" i="4"/>
  <c r="I1249" i="4"/>
  <c r="H1249" i="4"/>
  <c r="I1248" i="4"/>
  <c r="H1248" i="4"/>
  <c r="I1247" i="4"/>
  <c r="H1247" i="4"/>
  <c r="I1246" i="4"/>
  <c r="H1246" i="4"/>
  <c r="I1245" i="4"/>
  <c r="H1245" i="4"/>
  <c r="I1244" i="4"/>
  <c r="H1244" i="4"/>
  <c r="I1243" i="4"/>
  <c r="H1243" i="4"/>
  <c r="I1242" i="4"/>
  <c r="H1242" i="4"/>
  <c r="I1241" i="4"/>
  <c r="H1241" i="4"/>
  <c r="I1240" i="4"/>
  <c r="H1240" i="4"/>
  <c r="I1239" i="4"/>
  <c r="H1239" i="4"/>
  <c r="I1238" i="4"/>
  <c r="H1238" i="4"/>
  <c r="I1237" i="4"/>
  <c r="H1237" i="4"/>
  <c r="I1236" i="4"/>
  <c r="H1236" i="4"/>
  <c r="I1235" i="4"/>
  <c r="H1235" i="4"/>
  <c r="I1234" i="4"/>
  <c r="H1234" i="4"/>
  <c r="I1233" i="4"/>
  <c r="H1233" i="4"/>
  <c r="I1232" i="4"/>
  <c r="H1232" i="4"/>
  <c r="I1231" i="4"/>
  <c r="H1231" i="4"/>
  <c r="I1230" i="4"/>
  <c r="H1230" i="4"/>
  <c r="I1229" i="4"/>
  <c r="H1229" i="4"/>
  <c r="I1228" i="4"/>
  <c r="H1228" i="4"/>
  <c r="I1227" i="4"/>
  <c r="H1227" i="4"/>
  <c r="I1226" i="4"/>
  <c r="H1226" i="4"/>
  <c r="I1225" i="4"/>
  <c r="H1225" i="4"/>
  <c r="I1224" i="4"/>
  <c r="H1224" i="4"/>
  <c r="I1223" i="4"/>
  <c r="H1223" i="4"/>
  <c r="I1222" i="4"/>
  <c r="H1222" i="4"/>
  <c r="I1221" i="4"/>
  <c r="H1221" i="4"/>
  <c r="I1220" i="4"/>
  <c r="H1220" i="4"/>
  <c r="I1219" i="4"/>
  <c r="H1219" i="4"/>
  <c r="I1218" i="4"/>
  <c r="H1218" i="4"/>
  <c r="I1217" i="4"/>
  <c r="H1217" i="4"/>
  <c r="I1216" i="4"/>
  <c r="H1216" i="4"/>
  <c r="I1215" i="4"/>
  <c r="H1215" i="4"/>
  <c r="I1214" i="4"/>
  <c r="H1214" i="4"/>
  <c r="I1213" i="4"/>
  <c r="H1213" i="4"/>
  <c r="I1212" i="4"/>
  <c r="H1212" i="4"/>
  <c r="I1211" i="4"/>
  <c r="H1211" i="4"/>
  <c r="I1210" i="4"/>
  <c r="H1210" i="4"/>
  <c r="I1209" i="4"/>
  <c r="H1209" i="4"/>
  <c r="I1208" i="4"/>
  <c r="H1208" i="4"/>
  <c r="I1207" i="4"/>
  <c r="H1207" i="4"/>
  <c r="I1206" i="4"/>
  <c r="H1206" i="4"/>
  <c r="I1205" i="4"/>
  <c r="H1205" i="4"/>
  <c r="I1204" i="4"/>
  <c r="H1204" i="4"/>
  <c r="I1203" i="4"/>
  <c r="H1203" i="4"/>
  <c r="I1202" i="4"/>
  <c r="H1202" i="4"/>
  <c r="I1201" i="4"/>
  <c r="H1201" i="4"/>
  <c r="I1200" i="4"/>
  <c r="H1200" i="4"/>
  <c r="I1199" i="4"/>
  <c r="H1199" i="4"/>
  <c r="I1198" i="4"/>
  <c r="H1198" i="4"/>
  <c r="I1197" i="4"/>
  <c r="H1197" i="4"/>
  <c r="I1196" i="4"/>
  <c r="H1196" i="4"/>
  <c r="I1195" i="4"/>
  <c r="H1195" i="4"/>
  <c r="I1194" i="4"/>
  <c r="H1194" i="4"/>
  <c r="I1193" i="4"/>
  <c r="H1193" i="4"/>
  <c r="I1192" i="4"/>
  <c r="H1192" i="4"/>
  <c r="I1191" i="4"/>
  <c r="H1191" i="4"/>
  <c r="I1190" i="4"/>
  <c r="H1190" i="4"/>
  <c r="I1189" i="4"/>
  <c r="H1189" i="4"/>
  <c r="I1188" i="4"/>
  <c r="H1188" i="4"/>
  <c r="I1187" i="4"/>
  <c r="H1187" i="4"/>
  <c r="I1186" i="4"/>
  <c r="H1186" i="4"/>
  <c r="I1185" i="4"/>
  <c r="H1185" i="4"/>
  <c r="I1184" i="4"/>
  <c r="H1184" i="4"/>
  <c r="I1183" i="4"/>
  <c r="H1183" i="4"/>
  <c r="I1182" i="4"/>
  <c r="H1182" i="4"/>
  <c r="I1181" i="4"/>
  <c r="H1181" i="4"/>
  <c r="I1180" i="4"/>
  <c r="H1180" i="4"/>
  <c r="I1179" i="4"/>
  <c r="H1179" i="4"/>
  <c r="I1178" i="4"/>
  <c r="H1178" i="4"/>
  <c r="I1177" i="4"/>
  <c r="H1177" i="4"/>
  <c r="I1176" i="4"/>
  <c r="H1176" i="4"/>
  <c r="I1175" i="4"/>
  <c r="H1175" i="4"/>
  <c r="I1174" i="4"/>
  <c r="H1174" i="4"/>
  <c r="I1173" i="4"/>
  <c r="H1173" i="4"/>
  <c r="I1172" i="4"/>
  <c r="H1172" i="4"/>
  <c r="I1171" i="4"/>
  <c r="H1171" i="4"/>
  <c r="I1170" i="4"/>
  <c r="H1170" i="4"/>
  <c r="I1169" i="4"/>
  <c r="H1169" i="4"/>
  <c r="I1168" i="4"/>
  <c r="H1168" i="4"/>
  <c r="I1167" i="4"/>
  <c r="H1167" i="4"/>
  <c r="I1166" i="4"/>
  <c r="H1166" i="4"/>
  <c r="I1165" i="4"/>
  <c r="H1165" i="4"/>
  <c r="I1164" i="4"/>
  <c r="H1164" i="4"/>
  <c r="I1163" i="4"/>
  <c r="H1163" i="4"/>
  <c r="I1162" i="4"/>
  <c r="H1162" i="4"/>
  <c r="I1161" i="4"/>
  <c r="H1161" i="4"/>
  <c r="I1160" i="4"/>
  <c r="H1160" i="4"/>
  <c r="I1159" i="4"/>
  <c r="H1159" i="4"/>
  <c r="I1158" i="4"/>
  <c r="H1158" i="4"/>
  <c r="I1157" i="4"/>
  <c r="H1157" i="4"/>
  <c r="I1156" i="4"/>
  <c r="H1156" i="4"/>
  <c r="I1155" i="4"/>
  <c r="H1155" i="4"/>
  <c r="I1154" i="4"/>
  <c r="H1154" i="4"/>
  <c r="I1153" i="4"/>
  <c r="H1153" i="4"/>
  <c r="I1152" i="4"/>
  <c r="H1152" i="4"/>
  <c r="I1151" i="4"/>
  <c r="H1151" i="4"/>
  <c r="I1150" i="4"/>
  <c r="H1150" i="4"/>
  <c r="I1149" i="4"/>
  <c r="H1149" i="4"/>
  <c r="I1148" i="4"/>
  <c r="H1148" i="4"/>
  <c r="I1147" i="4"/>
  <c r="H1147" i="4"/>
  <c r="I1146" i="4"/>
  <c r="H1146" i="4"/>
  <c r="I1145" i="4"/>
  <c r="H1145" i="4"/>
  <c r="I1144" i="4"/>
  <c r="H1144" i="4"/>
  <c r="I1143" i="4"/>
  <c r="H1143" i="4"/>
  <c r="I1142" i="4"/>
  <c r="H1142" i="4"/>
  <c r="I1141" i="4"/>
  <c r="H1141" i="4"/>
  <c r="I1140" i="4"/>
  <c r="H1140" i="4"/>
  <c r="I1139" i="4"/>
  <c r="H1139" i="4"/>
  <c r="I1138" i="4"/>
  <c r="H1138" i="4"/>
  <c r="I1137" i="4"/>
  <c r="H1137" i="4"/>
  <c r="I1136" i="4"/>
  <c r="H1136" i="4"/>
  <c r="I1135" i="4"/>
  <c r="H1135" i="4"/>
  <c r="I1134" i="4"/>
  <c r="H1134" i="4"/>
  <c r="I1133" i="4"/>
  <c r="H1133" i="4"/>
  <c r="I1132" i="4"/>
  <c r="H1132" i="4"/>
  <c r="I1131" i="4"/>
  <c r="H1131" i="4"/>
  <c r="I1130" i="4"/>
  <c r="H1130" i="4"/>
  <c r="I1129" i="4"/>
  <c r="H1129" i="4"/>
  <c r="I1128" i="4"/>
  <c r="H1128" i="4"/>
  <c r="I1127" i="4"/>
  <c r="H1127" i="4"/>
  <c r="I1126" i="4"/>
  <c r="H1126" i="4"/>
  <c r="I1125" i="4"/>
  <c r="H1125" i="4"/>
  <c r="I1124" i="4"/>
  <c r="H1124" i="4"/>
  <c r="I1123" i="4"/>
  <c r="H1123" i="4"/>
  <c r="I1122" i="4"/>
  <c r="H1122" i="4"/>
  <c r="I1121" i="4"/>
  <c r="H1121" i="4"/>
  <c r="I1120" i="4"/>
  <c r="H1120" i="4"/>
  <c r="I1119" i="4"/>
  <c r="H1119" i="4"/>
  <c r="I1118" i="4"/>
  <c r="H1118" i="4"/>
  <c r="I1117" i="4"/>
  <c r="H1117" i="4"/>
  <c r="I1116" i="4"/>
  <c r="H1116" i="4"/>
  <c r="I1115" i="4"/>
  <c r="H1115" i="4"/>
  <c r="I1114" i="4"/>
  <c r="H1114" i="4"/>
  <c r="I1113" i="4"/>
  <c r="H1113" i="4"/>
  <c r="I1112" i="4"/>
  <c r="H1112" i="4"/>
  <c r="I1111" i="4"/>
  <c r="H1111" i="4"/>
  <c r="I1110" i="4"/>
  <c r="H1110" i="4"/>
  <c r="I1109" i="4"/>
  <c r="H1109" i="4"/>
  <c r="I1108" i="4"/>
  <c r="H1108" i="4"/>
  <c r="I1107" i="4"/>
  <c r="H1107" i="4"/>
  <c r="I1106" i="4"/>
  <c r="H1106" i="4"/>
  <c r="I1105" i="4"/>
  <c r="H1105" i="4"/>
  <c r="I1104" i="4"/>
  <c r="H1104" i="4"/>
  <c r="I1103" i="4"/>
  <c r="H1103" i="4"/>
  <c r="I1102" i="4"/>
  <c r="H1102" i="4"/>
  <c r="I1101" i="4"/>
  <c r="H1101" i="4"/>
  <c r="I1100" i="4"/>
  <c r="H1100" i="4"/>
  <c r="I1099" i="4"/>
  <c r="H1099" i="4"/>
  <c r="I1098" i="4"/>
  <c r="H1098" i="4"/>
  <c r="I1097" i="4"/>
  <c r="H1097" i="4"/>
  <c r="I1096" i="4"/>
  <c r="H1096" i="4"/>
  <c r="I1095" i="4"/>
  <c r="H1095" i="4"/>
  <c r="I1094" i="4"/>
  <c r="H1094" i="4"/>
  <c r="I1093" i="4"/>
  <c r="H1093" i="4"/>
  <c r="I1092" i="4"/>
  <c r="H1092" i="4"/>
  <c r="I1091" i="4"/>
  <c r="H1091" i="4"/>
  <c r="I1090" i="4"/>
  <c r="H1090" i="4"/>
  <c r="I1089" i="4"/>
  <c r="H1089" i="4"/>
  <c r="I1088" i="4"/>
  <c r="H1088" i="4"/>
  <c r="I1087" i="4"/>
  <c r="H1087" i="4"/>
  <c r="I1086" i="4"/>
  <c r="H1086" i="4"/>
  <c r="I1085" i="4"/>
  <c r="H1085" i="4"/>
  <c r="I1084" i="4"/>
  <c r="H1084" i="4"/>
  <c r="I1083" i="4"/>
  <c r="H1083" i="4"/>
  <c r="I1082" i="4"/>
  <c r="H1082" i="4"/>
  <c r="I1081" i="4"/>
  <c r="H1081" i="4"/>
  <c r="I1080" i="4"/>
  <c r="H1080" i="4"/>
  <c r="I1079" i="4"/>
  <c r="H1079" i="4"/>
  <c r="I1078" i="4"/>
  <c r="H1078" i="4"/>
  <c r="I1077" i="4"/>
  <c r="H1077" i="4"/>
  <c r="I1076" i="4"/>
  <c r="H1076" i="4"/>
  <c r="I1075" i="4"/>
  <c r="H1075" i="4"/>
  <c r="I1074" i="4"/>
  <c r="H1074" i="4"/>
  <c r="I1073" i="4"/>
  <c r="H1073" i="4"/>
  <c r="I1072" i="4"/>
  <c r="H1072" i="4"/>
  <c r="I1071" i="4"/>
  <c r="H1071" i="4"/>
  <c r="I1070" i="4"/>
  <c r="H1070" i="4"/>
  <c r="I1069" i="4"/>
  <c r="H1069" i="4"/>
  <c r="I1068" i="4"/>
  <c r="H1068" i="4"/>
  <c r="I1067" i="4"/>
  <c r="H1067" i="4"/>
  <c r="I1066" i="4"/>
  <c r="H1066" i="4"/>
  <c r="I1065" i="4"/>
  <c r="H1065" i="4"/>
  <c r="I1064" i="4"/>
  <c r="H1064" i="4"/>
  <c r="I1063" i="4"/>
  <c r="H1063" i="4"/>
  <c r="I1062" i="4"/>
  <c r="H1062" i="4"/>
  <c r="I1061" i="4"/>
  <c r="H1061" i="4"/>
  <c r="I1060" i="4"/>
  <c r="H1060" i="4"/>
  <c r="I1059" i="4"/>
  <c r="H1059" i="4"/>
  <c r="I1058" i="4"/>
  <c r="H1058" i="4"/>
  <c r="I1057" i="4"/>
  <c r="H1057" i="4"/>
  <c r="I1056" i="4"/>
  <c r="H1056" i="4"/>
  <c r="I1055" i="4"/>
  <c r="H1055" i="4"/>
  <c r="I1054" i="4"/>
  <c r="H1054" i="4"/>
  <c r="I1053" i="4"/>
  <c r="H1053" i="4"/>
  <c r="I1052" i="4"/>
  <c r="H1052" i="4"/>
  <c r="I1051" i="4"/>
  <c r="H1051" i="4"/>
  <c r="I1050" i="4"/>
  <c r="H1050" i="4"/>
  <c r="I1049" i="4"/>
  <c r="H1049" i="4"/>
  <c r="I1048" i="4"/>
  <c r="H1048" i="4"/>
  <c r="I1047" i="4"/>
  <c r="H1047" i="4"/>
  <c r="I1046" i="4"/>
  <c r="H1046" i="4"/>
  <c r="I1045" i="4"/>
  <c r="H1045" i="4"/>
  <c r="I1044" i="4"/>
  <c r="H1044" i="4"/>
  <c r="I1043" i="4"/>
  <c r="H1043" i="4"/>
  <c r="I1042" i="4"/>
  <c r="H1042" i="4"/>
  <c r="I1041" i="4"/>
  <c r="H1041" i="4"/>
  <c r="I1040" i="4"/>
  <c r="H1040" i="4"/>
  <c r="I1039" i="4"/>
  <c r="H1039" i="4"/>
  <c r="I1038" i="4"/>
  <c r="H1038" i="4"/>
  <c r="I1037" i="4"/>
  <c r="H1037" i="4"/>
  <c r="I1036" i="4"/>
  <c r="H1036" i="4"/>
  <c r="I1035" i="4"/>
  <c r="H1035" i="4"/>
  <c r="I1034" i="4"/>
  <c r="H1034" i="4"/>
  <c r="I1033" i="4"/>
  <c r="H1033" i="4"/>
  <c r="I1032" i="4"/>
  <c r="H1032" i="4"/>
  <c r="I1031" i="4"/>
  <c r="H1031" i="4"/>
  <c r="I1030" i="4"/>
  <c r="H1030" i="4"/>
  <c r="I1029" i="4"/>
  <c r="H1029" i="4"/>
  <c r="I1028" i="4"/>
  <c r="H1028" i="4"/>
  <c r="I1027" i="4"/>
  <c r="H1027" i="4"/>
  <c r="I1026" i="4"/>
  <c r="H1026" i="4"/>
  <c r="I1025" i="4"/>
  <c r="H1025" i="4"/>
  <c r="I1024" i="4"/>
  <c r="H1024" i="4"/>
  <c r="I1023" i="4"/>
  <c r="H1023" i="4"/>
  <c r="I1022" i="4"/>
  <c r="H1022" i="4"/>
  <c r="I1021" i="4"/>
  <c r="H1021" i="4"/>
  <c r="I1020" i="4"/>
  <c r="H1020" i="4"/>
  <c r="I1019" i="4"/>
  <c r="H1019" i="4"/>
  <c r="I1018" i="4"/>
  <c r="H1018" i="4"/>
  <c r="I1017" i="4"/>
  <c r="H1017" i="4"/>
  <c r="I1016" i="4"/>
  <c r="H1016" i="4"/>
  <c r="I1015" i="4"/>
  <c r="H1015" i="4"/>
  <c r="I1014" i="4"/>
  <c r="H1014" i="4"/>
  <c r="I1013" i="4"/>
  <c r="H1013" i="4"/>
  <c r="I1012" i="4"/>
  <c r="H1012" i="4"/>
  <c r="I1011" i="4"/>
  <c r="H1011" i="4"/>
  <c r="I1010" i="4"/>
  <c r="H1010" i="4"/>
  <c r="I1009" i="4"/>
  <c r="H1009" i="4"/>
  <c r="I1008" i="4"/>
  <c r="H1008" i="4"/>
  <c r="I1007" i="4"/>
  <c r="H1007" i="4"/>
  <c r="I1006" i="4"/>
  <c r="H1006" i="4"/>
  <c r="I1005" i="4"/>
  <c r="H1005" i="4"/>
  <c r="I1004" i="4"/>
  <c r="H1004" i="4"/>
  <c r="I1003" i="4"/>
  <c r="H1003" i="4"/>
  <c r="I1002" i="4"/>
  <c r="H1002" i="4"/>
  <c r="I1001" i="4"/>
  <c r="H1001" i="4"/>
  <c r="I1000" i="4"/>
  <c r="H1000" i="4"/>
  <c r="I999" i="4"/>
  <c r="H999" i="4"/>
  <c r="I998" i="4"/>
  <c r="H998" i="4"/>
  <c r="I997" i="4"/>
  <c r="H997" i="4"/>
  <c r="I996" i="4"/>
  <c r="H996" i="4"/>
  <c r="I995" i="4"/>
  <c r="H995" i="4"/>
  <c r="I994" i="4"/>
  <c r="H994" i="4"/>
  <c r="I993" i="4"/>
  <c r="H993" i="4"/>
  <c r="I992" i="4"/>
  <c r="H992" i="4"/>
  <c r="I991" i="4"/>
  <c r="H991" i="4"/>
  <c r="I990" i="4"/>
  <c r="H990" i="4"/>
  <c r="I989" i="4"/>
  <c r="H989" i="4"/>
  <c r="I988" i="4"/>
  <c r="H988" i="4"/>
  <c r="I987" i="4"/>
  <c r="H987" i="4"/>
  <c r="I986" i="4"/>
  <c r="H986" i="4"/>
  <c r="I985" i="4"/>
  <c r="H985" i="4"/>
  <c r="I984" i="4"/>
  <c r="H984" i="4"/>
  <c r="I983" i="4"/>
  <c r="H983" i="4"/>
  <c r="I982" i="4"/>
  <c r="H982" i="4"/>
  <c r="I981" i="4"/>
  <c r="H981" i="4"/>
  <c r="I980" i="4"/>
  <c r="H980" i="4"/>
  <c r="I979" i="4"/>
  <c r="H979" i="4"/>
  <c r="I978" i="4"/>
  <c r="H978" i="4"/>
  <c r="I977" i="4"/>
  <c r="H977" i="4"/>
  <c r="I976" i="4"/>
  <c r="H976" i="4"/>
  <c r="I975" i="4"/>
  <c r="H975" i="4"/>
  <c r="I974" i="4"/>
  <c r="H974" i="4"/>
  <c r="I973" i="4"/>
  <c r="H973" i="4"/>
  <c r="I972" i="4"/>
  <c r="H972" i="4"/>
  <c r="I971" i="4"/>
  <c r="H971" i="4"/>
  <c r="I970" i="4"/>
  <c r="H970" i="4"/>
  <c r="I969" i="4"/>
  <c r="H969" i="4"/>
  <c r="I968" i="4"/>
  <c r="H968" i="4"/>
  <c r="I967" i="4"/>
  <c r="H967" i="4"/>
  <c r="I966" i="4"/>
  <c r="H966" i="4"/>
  <c r="I965" i="4"/>
  <c r="H965" i="4"/>
  <c r="I964" i="4"/>
  <c r="H964" i="4"/>
  <c r="I963" i="4"/>
  <c r="H963" i="4"/>
  <c r="I962" i="4"/>
  <c r="H962" i="4"/>
  <c r="I961" i="4"/>
  <c r="H961" i="4"/>
  <c r="I960" i="4"/>
  <c r="H960" i="4"/>
  <c r="I959" i="4"/>
  <c r="H959" i="4"/>
  <c r="I958" i="4"/>
  <c r="H958" i="4"/>
  <c r="I957" i="4"/>
  <c r="H957" i="4"/>
  <c r="I956" i="4"/>
  <c r="H956" i="4"/>
  <c r="I955" i="4"/>
  <c r="H955" i="4"/>
  <c r="I954" i="4"/>
  <c r="H954" i="4"/>
  <c r="I953" i="4"/>
  <c r="H953" i="4"/>
  <c r="I952" i="4"/>
  <c r="H952" i="4"/>
  <c r="I951" i="4"/>
  <c r="H951" i="4"/>
  <c r="I950" i="4"/>
  <c r="H950" i="4"/>
  <c r="I949" i="4"/>
  <c r="H949" i="4"/>
  <c r="I948" i="4"/>
  <c r="H948" i="4"/>
  <c r="I947" i="4"/>
  <c r="H947" i="4"/>
  <c r="I946" i="4"/>
  <c r="H946" i="4"/>
  <c r="I945" i="4"/>
  <c r="H945" i="4"/>
  <c r="I944" i="4"/>
  <c r="H944" i="4"/>
  <c r="I943" i="4"/>
  <c r="H943" i="4"/>
  <c r="I942" i="4"/>
  <c r="H942" i="4"/>
  <c r="I941" i="4"/>
  <c r="H941" i="4"/>
  <c r="I940" i="4"/>
  <c r="H940" i="4"/>
  <c r="I939" i="4"/>
  <c r="H939" i="4"/>
  <c r="I938" i="4"/>
  <c r="H938" i="4"/>
  <c r="I937" i="4"/>
  <c r="H937" i="4"/>
  <c r="I936" i="4"/>
  <c r="H936" i="4"/>
  <c r="I935" i="4"/>
  <c r="H935" i="4"/>
  <c r="I934" i="4"/>
  <c r="H934" i="4"/>
  <c r="I933" i="4"/>
  <c r="H933" i="4"/>
  <c r="I932" i="4"/>
  <c r="H932" i="4"/>
  <c r="I931" i="4"/>
  <c r="H931" i="4"/>
  <c r="I930" i="4"/>
  <c r="H930" i="4"/>
  <c r="I929" i="4"/>
  <c r="H929" i="4"/>
  <c r="I928" i="4"/>
  <c r="H928" i="4"/>
  <c r="I927" i="4"/>
  <c r="H927" i="4"/>
  <c r="I926" i="4"/>
  <c r="H926" i="4"/>
  <c r="I925" i="4"/>
  <c r="H925" i="4"/>
  <c r="I924" i="4"/>
  <c r="H924" i="4"/>
  <c r="I923" i="4"/>
  <c r="H923" i="4"/>
  <c r="I922" i="4"/>
  <c r="H922" i="4"/>
  <c r="I921" i="4"/>
  <c r="H921" i="4"/>
  <c r="I920" i="4"/>
  <c r="H920" i="4"/>
  <c r="I919" i="4"/>
  <c r="H919" i="4"/>
  <c r="I918" i="4"/>
  <c r="H918" i="4"/>
  <c r="I917" i="4"/>
  <c r="H917" i="4"/>
  <c r="I916" i="4"/>
  <c r="H916" i="4"/>
  <c r="I915" i="4"/>
  <c r="H915" i="4"/>
  <c r="I914" i="4"/>
  <c r="H914" i="4"/>
  <c r="I913" i="4"/>
  <c r="H913" i="4"/>
  <c r="I912" i="4"/>
  <c r="H912" i="4"/>
  <c r="I911" i="4"/>
  <c r="H911" i="4"/>
  <c r="I910" i="4"/>
  <c r="H910" i="4"/>
  <c r="I909" i="4"/>
  <c r="H909" i="4"/>
  <c r="I908" i="4"/>
  <c r="H908" i="4"/>
  <c r="I907" i="4"/>
  <c r="H907" i="4"/>
  <c r="I906" i="4"/>
  <c r="H906" i="4"/>
  <c r="I905" i="4"/>
  <c r="H905" i="4"/>
  <c r="I904" i="4"/>
  <c r="H904" i="4"/>
  <c r="I903" i="4"/>
  <c r="H903" i="4"/>
  <c r="I902" i="4"/>
  <c r="H902" i="4"/>
  <c r="I901" i="4"/>
  <c r="H901" i="4"/>
  <c r="I900" i="4"/>
  <c r="H900" i="4"/>
  <c r="I899" i="4"/>
  <c r="H899" i="4"/>
  <c r="I898" i="4"/>
  <c r="H898" i="4"/>
  <c r="I897" i="4"/>
  <c r="H897" i="4"/>
  <c r="I896" i="4"/>
  <c r="H896" i="4"/>
  <c r="I895" i="4"/>
  <c r="H895" i="4"/>
  <c r="I894" i="4"/>
  <c r="H894" i="4"/>
  <c r="I893" i="4"/>
  <c r="H893" i="4"/>
  <c r="I892" i="4"/>
  <c r="H892" i="4"/>
  <c r="I891" i="4"/>
  <c r="H891" i="4"/>
  <c r="I890" i="4"/>
  <c r="H890" i="4"/>
  <c r="I889" i="4"/>
  <c r="H889" i="4"/>
  <c r="I888" i="4"/>
  <c r="H888" i="4"/>
  <c r="I887" i="4"/>
  <c r="H887" i="4"/>
  <c r="I886" i="4"/>
  <c r="H886" i="4"/>
  <c r="I885" i="4"/>
  <c r="H885" i="4"/>
  <c r="I884" i="4"/>
  <c r="H884" i="4"/>
  <c r="I883" i="4"/>
  <c r="H883" i="4"/>
  <c r="I882" i="4"/>
  <c r="H882" i="4"/>
  <c r="I881" i="4"/>
  <c r="H881" i="4"/>
  <c r="I880" i="4"/>
  <c r="H880" i="4"/>
  <c r="I879" i="4"/>
  <c r="H879" i="4"/>
  <c r="I878" i="4"/>
  <c r="H878" i="4"/>
  <c r="I877" i="4"/>
  <c r="H877" i="4"/>
  <c r="I876" i="4"/>
  <c r="H876" i="4"/>
  <c r="I875" i="4"/>
  <c r="H875" i="4"/>
  <c r="I874" i="4"/>
  <c r="H874" i="4"/>
  <c r="I873" i="4"/>
  <c r="H873" i="4"/>
  <c r="I872" i="4"/>
  <c r="H872" i="4"/>
  <c r="I871" i="4"/>
  <c r="H871" i="4"/>
  <c r="I870" i="4"/>
  <c r="H870" i="4"/>
  <c r="I869" i="4"/>
  <c r="H869" i="4"/>
  <c r="I868" i="4"/>
  <c r="H868" i="4"/>
  <c r="I867" i="4"/>
  <c r="H867" i="4"/>
  <c r="I866" i="4"/>
  <c r="H866" i="4"/>
  <c r="I865" i="4"/>
  <c r="H865" i="4"/>
  <c r="I864" i="4"/>
  <c r="H864" i="4"/>
  <c r="I863" i="4"/>
  <c r="H863" i="4"/>
  <c r="I862" i="4"/>
  <c r="H862" i="4"/>
  <c r="I861" i="4"/>
  <c r="H861" i="4"/>
  <c r="I860" i="4"/>
  <c r="H860" i="4"/>
  <c r="I859" i="4"/>
  <c r="H859" i="4"/>
  <c r="I858" i="4"/>
  <c r="H858" i="4"/>
  <c r="I857" i="4"/>
  <c r="H857" i="4"/>
  <c r="I856" i="4"/>
  <c r="H856" i="4"/>
  <c r="I855" i="4"/>
  <c r="H855" i="4"/>
  <c r="I854" i="4"/>
  <c r="H854" i="4"/>
  <c r="I853" i="4"/>
  <c r="H853" i="4"/>
  <c r="I852" i="4"/>
  <c r="H852" i="4"/>
  <c r="I851" i="4"/>
  <c r="H851" i="4"/>
  <c r="I850" i="4"/>
  <c r="H850" i="4"/>
  <c r="I849" i="4"/>
  <c r="H849" i="4"/>
  <c r="I848" i="4"/>
  <c r="H848" i="4"/>
  <c r="I847" i="4"/>
  <c r="H847" i="4"/>
  <c r="I846" i="4"/>
  <c r="H846" i="4"/>
  <c r="I845" i="4"/>
  <c r="H845" i="4"/>
  <c r="I844" i="4"/>
  <c r="H844" i="4"/>
  <c r="I843" i="4"/>
  <c r="H843" i="4"/>
  <c r="I842" i="4"/>
  <c r="H842" i="4"/>
  <c r="I841" i="4"/>
  <c r="H841" i="4"/>
  <c r="I840" i="4"/>
  <c r="H840" i="4"/>
  <c r="I839" i="4"/>
  <c r="H839" i="4"/>
  <c r="I838" i="4"/>
  <c r="H838" i="4"/>
  <c r="I837" i="4"/>
  <c r="H837" i="4"/>
  <c r="I836" i="4"/>
  <c r="H836" i="4"/>
  <c r="I835" i="4"/>
  <c r="H835" i="4"/>
  <c r="I834" i="4"/>
  <c r="H834" i="4"/>
  <c r="I833" i="4"/>
  <c r="H833" i="4"/>
  <c r="I832" i="4"/>
  <c r="H832" i="4"/>
  <c r="I831" i="4"/>
  <c r="H831" i="4"/>
  <c r="I830" i="4"/>
  <c r="H830" i="4"/>
  <c r="I829" i="4"/>
  <c r="H829" i="4"/>
  <c r="I828" i="4"/>
  <c r="H828" i="4"/>
  <c r="I827" i="4"/>
  <c r="H827" i="4"/>
  <c r="I826" i="4"/>
  <c r="H826" i="4"/>
  <c r="I825" i="4"/>
  <c r="H825" i="4"/>
  <c r="I824" i="4"/>
  <c r="H824" i="4"/>
  <c r="I823" i="4"/>
  <c r="H823" i="4"/>
  <c r="I822" i="4"/>
  <c r="H822" i="4"/>
  <c r="I821" i="4"/>
  <c r="H821" i="4"/>
  <c r="I820" i="4"/>
  <c r="H820" i="4"/>
  <c r="I819" i="4"/>
  <c r="H819" i="4"/>
  <c r="I818" i="4"/>
  <c r="H818" i="4"/>
  <c r="I817" i="4"/>
  <c r="H817" i="4"/>
  <c r="I816" i="4"/>
  <c r="H816" i="4"/>
  <c r="I815" i="4"/>
  <c r="H815" i="4"/>
  <c r="I814" i="4"/>
  <c r="H814" i="4"/>
  <c r="I813" i="4"/>
  <c r="H813" i="4"/>
  <c r="I812" i="4"/>
  <c r="H812" i="4"/>
  <c r="I811" i="4"/>
  <c r="H811" i="4"/>
  <c r="I810" i="4"/>
  <c r="H810" i="4"/>
  <c r="I809" i="4"/>
  <c r="H809" i="4"/>
  <c r="I808" i="4"/>
  <c r="H808" i="4"/>
  <c r="I807" i="4"/>
  <c r="H807" i="4"/>
  <c r="I806" i="4"/>
  <c r="H806" i="4"/>
  <c r="I805" i="4"/>
  <c r="H805" i="4"/>
  <c r="I804" i="4"/>
  <c r="H804" i="4"/>
  <c r="I803" i="4"/>
  <c r="H803" i="4"/>
  <c r="I802" i="4"/>
  <c r="H802" i="4"/>
  <c r="I801" i="4"/>
  <c r="H801" i="4"/>
  <c r="I800" i="4"/>
  <c r="H800" i="4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M2" i="4"/>
  <c r="I2" i="4"/>
  <c r="H2" i="4"/>
  <c r="N22" i="1"/>
  <c r="O22" i="1"/>
  <c r="M22" i="1"/>
  <c r="L22" i="1"/>
  <c r="C22" i="1"/>
  <c r="O8" i="1"/>
  <c r="O9" i="1"/>
  <c r="O10" i="1"/>
  <c r="O11" i="1"/>
  <c r="O12" i="1"/>
  <c r="O13" i="1"/>
  <c r="O14" i="1"/>
  <c r="O15" i="1"/>
  <c r="O16" i="1"/>
  <c r="O17" i="1"/>
  <c r="O18" i="1"/>
  <c r="O7" i="1"/>
</calcChain>
</file>

<file path=xl/sharedStrings.xml><?xml version="1.0" encoding="utf-8"?>
<sst xmlns="http://schemas.openxmlformats.org/spreadsheetml/2006/main" count="10183" uniqueCount="117">
  <si>
    <t>Área del Foco (Ha)</t>
  </si>
  <si>
    <t>Especie (código)</t>
  </si>
  <si>
    <t>Dap Medio (cm)</t>
  </si>
  <si>
    <t>Altura Media (m)</t>
  </si>
  <si>
    <t>Tratamiento silvicultural</t>
  </si>
  <si>
    <t>Troza</t>
  </si>
  <si>
    <t>leña</t>
  </si>
  <si>
    <t>Otros</t>
  </si>
  <si>
    <t>Total</t>
  </si>
  <si>
    <t>Densidad arboles/ha</t>
  </si>
  <si>
    <t>Edad promedio</t>
  </si>
  <si>
    <t>Area basal mt²/ha</t>
  </si>
  <si>
    <t>Grado de desarrollo</t>
  </si>
  <si>
    <t>Area Basal m2/ha</t>
  </si>
  <si>
    <t>No. D foco</t>
  </si>
  <si>
    <t>Blighia sapida</t>
  </si>
  <si>
    <t>Inga sp.</t>
  </si>
  <si>
    <t>Ledembergia macrantha</t>
  </si>
  <si>
    <t>Lquidambar stiracyflua</t>
  </si>
  <si>
    <t>Myrica cerifera</t>
  </si>
  <si>
    <t>No determinada</t>
  </si>
  <si>
    <t>Persea americana</t>
  </si>
  <si>
    <t>Perymenium grande</t>
  </si>
  <si>
    <t>Pinus maximinoi</t>
  </si>
  <si>
    <t>Pithecellobium albicans</t>
  </si>
  <si>
    <t>Quercus sp</t>
  </si>
  <si>
    <t>Rhus striata</t>
  </si>
  <si>
    <t>C0
C1
C2
C3
C4
C5
C6</t>
  </si>
  <si>
    <t>15 años</t>
  </si>
  <si>
    <t>Corta total</t>
  </si>
  <si>
    <t>Volumen (M3) por foco</t>
  </si>
  <si>
    <t>RODAL</t>
  </si>
  <si>
    <t xml:space="preserve">No. </t>
  </si>
  <si>
    <t>DAP</t>
  </si>
  <si>
    <t>ALTURA</t>
  </si>
  <si>
    <t>ESPECIE</t>
  </si>
  <si>
    <t>NOMBRE CIENTIFICO</t>
  </si>
  <si>
    <t>AB</t>
  </si>
  <si>
    <t>VOLUMEN</t>
  </si>
  <si>
    <t>X</t>
  </si>
  <si>
    <t>Y</t>
  </si>
  <si>
    <t>% TROZA</t>
  </si>
  <si>
    <t>% LEÑA</t>
  </si>
  <si>
    <t>Pino Candelillo</t>
  </si>
  <si>
    <t>Liquidambar</t>
  </si>
  <si>
    <t>Encino</t>
  </si>
  <si>
    <t>Kaq Tun</t>
  </si>
  <si>
    <t>Meejs</t>
  </si>
  <si>
    <t>Taxiscobo</t>
  </si>
  <si>
    <t>Palo Brujo</t>
  </si>
  <si>
    <t>Arayan</t>
  </si>
  <si>
    <t>Palo Yema De Huevo</t>
  </si>
  <si>
    <t>Frijolio</t>
  </si>
  <si>
    <t>Palo Hueso</t>
  </si>
  <si>
    <t>Aguacate</t>
  </si>
  <si>
    <t>Laj Kej</t>
  </si>
  <si>
    <t>Xim Ché</t>
  </si>
  <si>
    <t>Palo Cuje</t>
  </si>
  <si>
    <t>Oj Max</t>
  </si>
  <si>
    <t>Cymbopetalum penduliflorum</t>
  </si>
  <si>
    <t>Guachipilin</t>
  </si>
  <si>
    <t>Diphysa robinioides</t>
  </si>
  <si>
    <t>Laurel</t>
  </si>
  <si>
    <t>Litsea guatemalensis</t>
  </si>
  <si>
    <t>especie</t>
  </si>
  <si>
    <t>ab</t>
  </si>
  <si>
    <t>No arboles</t>
  </si>
  <si>
    <t>Area basal</t>
  </si>
  <si>
    <t>Volumen</t>
  </si>
  <si>
    <t>% troza</t>
  </si>
  <si>
    <t>% leña</t>
  </si>
  <si>
    <t>Leña</t>
  </si>
  <si>
    <t>CALCULAR EL PROMEDIO (dap y altura)</t>
  </si>
  <si>
    <t>sumar todos los datos</t>
  </si>
  <si>
    <t>cantidad de datos</t>
  </si>
  <si>
    <t>CALCULAR DENSIDAD (ARBOLES/ HA)</t>
  </si>
  <si>
    <t>Area m2</t>
  </si>
  <si>
    <t>cantidad de arboles en el área</t>
  </si>
  <si>
    <t>Para este ejemplo el area es de 0.7 ha</t>
  </si>
  <si>
    <t>0.7 * 10000 = 7000</t>
  </si>
  <si>
    <t>Area basal por hectárea</t>
  </si>
  <si>
    <t>Area basal existente en el área por especie</t>
  </si>
  <si>
    <t>Paso 1: tomar datos de arboles con altura</t>
  </si>
  <si>
    <t>Se debe hacer regresión por especie</t>
  </si>
  <si>
    <t>Se copian arboles de la misma especie que tenga altura</t>
  </si>
  <si>
    <t>X2</t>
  </si>
  <si>
    <t>Y2</t>
  </si>
  <si>
    <t>XY</t>
  </si>
  <si>
    <t>TOTALES</t>
  </si>
  <si>
    <t xml:space="preserve">Agregar columnas X2, Y2, XY, y sumar </t>
  </si>
  <si>
    <t>PASO 3</t>
  </si>
  <si>
    <t>REGRESION LINEAL SIMPLE</t>
  </si>
  <si>
    <t>y = A + BX</t>
  </si>
  <si>
    <t>CALCULAR EL PARAMETRO "B"</t>
  </si>
  <si>
    <t>B =</t>
  </si>
  <si>
    <t>-</t>
  </si>
  <si>
    <t>PASO 4</t>
  </si>
  <si>
    <t>CALCULAR EL PARAMETRO "A"</t>
  </si>
  <si>
    <t>A=</t>
  </si>
  <si>
    <t>Promedio de Altura - (Parámetro B * Promedio de DAP)</t>
  </si>
  <si>
    <t>PASO 5</t>
  </si>
  <si>
    <t>ARMAR LA ECUACION</t>
  </si>
  <si>
    <t>PASO 6</t>
  </si>
  <si>
    <t>CALCULAR EL COEFICIENTE DE CORRELACION "r"</t>
  </si>
  <si>
    <t>r =</t>
  </si>
  <si>
    <t>*</t>
  </si>
  <si>
    <t>raiz</t>
  </si>
  <si>
    <t>La interpretación es que existe poca correlación, necesita más muestras</t>
  </si>
  <si>
    <t>PASO 7</t>
  </si>
  <si>
    <t>CALCULAR EL COEFICIENTE DE DETERMINACION "R2"</t>
  </si>
  <si>
    <t xml:space="preserve">R2= </t>
  </si>
  <si>
    <t>Para aceptarlo se sugiere que el valor sea igual o mayor a 0.6</t>
  </si>
  <si>
    <t>parametros</t>
  </si>
  <si>
    <t>a</t>
  </si>
  <si>
    <t>b</t>
  </si>
  <si>
    <t>ALTURA CALCULADA</t>
  </si>
  <si>
    <t>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</si>
</sst>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4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6" xfId="0" applyFont="1" applyBorder="1"/>
    <xf numFmtId="0" fontId="5" fillId="0" borderId="27" xfId="0" applyFont="1" applyBorder="1"/>
    <xf numFmtId="0" fontId="5" fillId="0" borderId="25" xfId="0" applyFont="1" applyBorder="1"/>
    <xf numFmtId="0" fontId="5" fillId="0" borderId="28" xfId="0" applyFont="1" applyBorder="1"/>
    <xf numFmtId="0" fontId="5" fillId="0" borderId="29" xfId="0" applyFont="1" applyBorder="1"/>
    <xf numFmtId="0" fontId="6" fillId="0" borderId="33" xfId="0" applyFont="1" applyBorder="1" applyAlignment="1">
      <alignment vertical="center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top" wrapText="1"/>
    </xf>
    <xf numFmtId="0" fontId="7" fillId="0" borderId="3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17" xfId="0" applyFont="1" applyBorder="1" applyAlignment="1">
      <alignment vertical="top" wrapText="1"/>
    </xf>
    <xf numFmtId="0" fontId="8" fillId="0" borderId="20" xfId="0" applyFont="1" applyBorder="1" applyAlignment="1">
      <alignment vertical="top" wrapText="1"/>
    </xf>
    <xf numFmtId="2" fontId="7" fillId="0" borderId="18" xfId="0" applyNumberFormat="1" applyFont="1" applyBorder="1" applyAlignment="1">
      <alignment horizontal="center" vertical="top" wrapText="1"/>
    </xf>
    <xf numFmtId="0" fontId="7" fillId="0" borderId="35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top" wrapText="1"/>
    </xf>
    <xf numFmtId="0" fontId="7" fillId="0" borderId="22" xfId="0" applyFont="1" applyBorder="1" applyAlignment="1">
      <alignment vertical="top" wrapText="1"/>
    </xf>
    <xf numFmtId="0" fontId="7" fillId="2" borderId="24" xfId="0" applyFont="1" applyFill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7" fillId="0" borderId="26" xfId="0" applyFont="1" applyBorder="1" applyAlignment="1">
      <alignment vertical="top" wrapText="1"/>
    </xf>
    <xf numFmtId="0" fontId="7" fillId="0" borderId="27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30" xfId="0" applyFont="1" applyBorder="1" applyAlignment="1">
      <alignment vertical="top" wrapText="1"/>
    </xf>
    <xf numFmtId="0" fontId="9" fillId="0" borderId="31" xfId="0" applyFont="1" applyBorder="1" applyAlignment="1">
      <alignment vertical="top" wrapText="1"/>
    </xf>
    <xf numFmtId="0" fontId="9" fillId="0" borderId="32" xfId="0" applyFont="1" applyBorder="1" applyAlignment="1">
      <alignment vertical="top" wrapText="1"/>
    </xf>
    <xf numFmtId="0" fontId="7" fillId="0" borderId="23" xfId="0" applyFont="1" applyBorder="1" applyAlignment="1">
      <alignment horizontal="center" vertical="top" wrapText="1"/>
    </xf>
    <xf numFmtId="0" fontId="6" fillId="0" borderId="33" xfId="0" applyFont="1" applyBorder="1" applyAlignment="1">
      <alignment horizontal="center" vertical="top" wrapText="1"/>
    </xf>
    <xf numFmtId="0" fontId="9" fillId="0" borderId="42" xfId="0" applyFont="1" applyBorder="1" applyAlignment="1">
      <alignment vertical="top" wrapText="1"/>
    </xf>
    <xf numFmtId="0" fontId="9" fillId="0" borderId="43" xfId="0" applyFont="1" applyBorder="1" applyAlignment="1">
      <alignment vertical="top" wrapText="1"/>
    </xf>
    <xf numFmtId="0" fontId="9" fillId="0" borderId="44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2" fontId="6" fillId="0" borderId="7" xfId="0" applyNumberFormat="1" applyFont="1" applyBorder="1" applyAlignment="1">
      <alignment horizontal="center" vertical="top" wrapText="1"/>
    </xf>
    <xf numFmtId="0" fontId="6" fillId="0" borderId="41" xfId="0" applyFont="1" applyBorder="1" applyAlignment="1">
      <alignment horizontal="center" vertical="top" wrapText="1"/>
    </xf>
    <xf numFmtId="0" fontId="0" fillId="3" borderId="0" xfId="0" applyFill="1"/>
    <xf numFmtId="0" fontId="10" fillId="3" borderId="25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5" xfId="0" applyFont="1" applyBorder="1"/>
    <xf numFmtId="0" fontId="12" fillId="0" borderId="25" xfId="0" applyFont="1" applyBorder="1"/>
    <xf numFmtId="172" fontId="11" fillId="0" borderId="25" xfId="0" applyNumberFormat="1" applyFont="1" applyBorder="1" applyAlignment="1">
      <alignment horizontal="center"/>
    </xf>
    <xf numFmtId="0" fontId="11" fillId="0" borderId="25" xfId="0" applyFont="1" applyBorder="1" applyAlignment="1">
      <alignment horizontal="right"/>
    </xf>
    <xf numFmtId="0" fontId="11" fillId="0" borderId="25" xfId="0" applyFont="1" applyFill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0" borderId="16" xfId="0" applyFon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45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13" fillId="0" borderId="0" xfId="0" applyFont="1"/>
    <xf numFmtId="0" fontId="10" fillId="4" borderId="39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5" borderId="0" xfId="0" applyFont="1" applyFill="1"/>
    <xf numFmtId="49" fontId="0" fillId="0" borderId="45" xfId="0" applyNumberForma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0" fillId="3" borderId="47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4:O25"/>
  <sheetViews>
    <sheetView topLeftCell="A4" workbookViewId="0">
      <selection activeCell="B23" sqref="B23"/>
    </sheetView>
  </sheetViews>
  <sheetFormatPr baseColWidth="10" defaultRowHeight="15" x14ac:dyDescent="0.25"/>
  <cols>
    <col min="2" max="2" width="6.85546875" bestFit="1" customWidth="1"/>
    <col min="3" max="3" width="15.85546875" bestFit="1" customWidth="1"/>
    <col min="4" max="4" width="31" bestFit="1" customWidth="1"/>
    <col min="5" max="10" width="11.28515625" customWidth="1"/>
    <col min="11" max="11" width="13" customWidth="1"/>
    <col min="12" max="12" width="8.5703125" customWidth="1"/>
    <col min="13" max="13" width="9.28515625" customWidth="1"/>
    <col min="14" max="14" width="8.28515625" customWidth="1"/>
    <col min="15" max="15" width="14.85546875" customWidth="1"/>
  </cols>
  <sheetData>
    <row r="4" spans="2:15" ht="15.75" thickBot="1" x14ac:dyDescent="0.3"/>
    <row r="5" spans="2:15" ht="15.75" customHeight="1" thickBot="1" x14ac:dyDescent="0.3">
      <c r="B5" s="1" t="s">
        <v>14</v>
      </c>
      <c r="C5" s="2" t="s">
        <v>0</v>
      </c>
      <c r="D5" s="3" t="s">
        <v>1</v>
      </c>
      <c r="E5" s="4" t="s">
        <v>2</v>
      </c>
      <c r="F5" s="4" t="s">
        <v>3</v>
      </c>
      <c r="G5" s="29" t="s">
        <v>12</v>
      </c>
      <c r="H5" s="29" t="s">
        <v>10</v>
      </c>
      <c r="I5" s="29" t="s">
        <v>9</v>
      </c>
      <c r="J5" s="29" t="s">
        <v>13</v>
      </c>
      <c r="K5" s="5" t="s">
        <v>4</v>
      </c>
      <c r="L5" s="6" t="s">
        <v>30</v>
      </c>
      <c r="M5" s="7"/>
      <c r="N5" s="7"/>
      <c r="O5" s="8"/>
    </row>
    <row r="6" spans="2:15" ht="36.75" customHeight="1" thickBot="1" x14ac:dyDescent="0.3">
      <c r="B6" s="9"/>
      <c r="C6" s="10"/>
      <c r="D6" s="11"/>
      <c r="E6" s="12"/>
      <c r="F6" s="12"/>
      <c r="G6" s="30"/>
      <c r="H6" s="30"/>
      <c r="I6" s="30"/>
      <c r="J6" s="30"/>
      <c r="K6" s="13"/>
      <c r="L6" s="14" t="s">
        <v>5</v>
      </c>
      <c r="M6" s="15" t="s">
        <v>6</v>
      </c>
      <c r="N6" s="16" t="s">
        <v>7</v>
      </c>
      <c r="O6" s="17" t="s">
        <v>8</v>
      </c>
    </row>
    <row r="7" spans="2:15" ht="18" x14ac:dyDescent="0.25">
      <c r="B7" s="31">
        <v>1</v>
      </c>
      <c r="C7" s="31">
        <v>0.7</v>
      </c>
      <c r="D7" s="18" t="s">
        <v>15</v>
      </c>
      <c r="E7" s="32">
        <v>15.152000000000001</v>
      </c>
      <c r="F7" s="32">
        <v>7.5</v>
      </c>
      <c r="G7" s="33" t="s">
        <v>27</v>
      </c>
      <c r="H7" s="33" t="s">
        <v>28</v>
      </c>
      <c r="I7" s="38">
        <v>14</v>
      </c>
      <c r="J7" s="42">
        <v>0.26857142857142857</v>
      </c>
      <c r="K7" s="43" t="s">
        <v>29</v>
      </c>
      <c r="L7" s="39">
        <v>0.82</v>
      </c>
      <c r="M7" s="40">
        <v>0.09</v>
      </c>
      <c r="N7" s="41"/>
      <c r="O7" s="46">
        <f>L7+M7</f>
        <v>0.90999999999999992</v>
      </c>
    </row>
    <row r="8" spans="2:15" ht="18" x14ac:dyDescent="0.25">
      <c r="B8" s="34"/>
      <c r="C8" s="34"/>
      <c r="D8" s="18" t="s">
        <v>16</v>
      </c>
      <c r="E8" s="32">
        <v>12.41</v>
      </c>
      <c r="F8" s="32">
        <v>6</v>
      </c>
      <c r="G8" s="35"/>
      <c r="H8" s="35"/>
      <c r="I8" s="38">
        <v>1</v>
      </c>
      <c r="J8" s="42">
        <v>1.7142857142857144E-2</v>
      </c>
      <c r="K8" s="44"/>
      <c r="L8" s="39">
        <v>0</v>
      </c>
      <c r="M8" s="40">
        <v>0.05</v>
      </c>
      <c r="N8" s="41"/>
      <c r="O8" s="46">
        <f t="shared" ref="O8:O18" si="0">L8+M8</f>
        <v>0.05</v>
      </c>
    </row>
    <row r="9" spans="2:15" ht="18" x14ac:dyDescent="0.25">
      <c r="B9" s="34"/>
      <c r="C9" s="34"/>
      <c r="D9" s="18" t="s">
        <v>17</v>
      </c>
      <c r="E9" s="32">
        <v>18.798191489361699</v>
      </c>
      <c r="F9" s="32">
        <v>7.4255319148936172</v>
      </c>
      <c r="G9" s="35"/>
      <c r="H9" s="35"/>
      <c r="I9" s="38">
        <v>134</v>
      </c>
      <c r="J9" s="42">
        <v>4.6999999999999975</v>
      </c>
      <c r="K9" s="44"/>
      <c r="L9" s="39">
        <v>17.11</v>
      </c>
      <c r="M9" s="40">
        <v>3.02</v>
      </c>
      <c r="N9" s="41"/>
      <c r="O9" s="46">
        <f t="shared" si="0"/>
        <v>20.13</v>
      </c>
    </row>
    <row r="10" spans="2:15" ht="18" x14ac:dyDescent="0.25">
      <c r="B10" s="34"/>
      <c r="C10" s="34"/>
      <c r="D10" s="18" t="s">
        <v>18</v>
      </c>
      <c r="E10" s="32">
        <v>31.222727272727273</v>
      </c>
      <c r="F10" s="32">
        <v>12.454545454545455</v>
      </c>
      <c r="G10" s="35"/>
      <c r="H10" s="35"/>
      <c r="I10" s="38">
        <v>16</v>
      </c>
      <c r="J10" s="42">
        <v>1.4585714285714289</v>
      </c>
      <c r="K10" s="44"/>
      <c r="L10" s="39">
        <v>0</v>
      </c>
      <c r="M10" s="40">
        <v>9.17</v>
      </c>
      <c r="N10" s="41"/>
      <c r="O10" s="46">
        <f t="shared" si="0"/>
        <v>9.17</v>
      </c>
    </row>
    <row r="11" spans="2:15" ht="18" x14ac:dyDescent="0.25">
      <c r="B11" s="34"/>
      <c r="C11" s="34"/>
      <c r="D11" s="18" t="s">
        <v>19</v>
      </c>
      <c r="E11" s="32">
        <v>16.116666666666667</v>
      </c>
      <c r="F11" s="32">
        <v>9</v>
      </c>
      <c r="G11" s="35"/>
      <c r="H11" s="35"/>
      <c r="I11" s="38">
        <v>21</v>
      </c>
      <c r="J11" s="42">
        <v>0.48857142857142866</v>
      </c>
      <c r="K11" s="44"/>
      <c r="L11" s="39">
        <v>0</v>
      </c>
      <c r="M11" s="40">
        <v>2.2200000000000002</v>
      </c>
      <c r="N11" s="41"/>
      <c r="O11" s="46">
        <f t="shared" si="0"/>
        <v>2.2200000000000002</v>
      </c>
    </row>
    <row r="12" spans="2:15" ht="18" x14ac:dyDescent="0.25">
      <c r="B12" s="34"/>
      <c r="C12" s="34"/>
      <c r="D12" s="18" t="s">
        <v>20</v>
      </c>
      <c r="E12" s="32">
        <v>16.584499999999998</v>
      </c>
      <c r="F12" s="32">
        <v>10.050000000000001</v>
      </c>
      <c r="G12" s="35"/>
      <c r="H12" s="35"/>
      <c r="I12" s="38">
        <v>29</v>
      </c>
      <c r="J12" s="42">
        <v>0.66285714285714303</v>
      </c>
      <c r="K12" s="44"/>
      <c r="L12" s="39">
        <v>0</v>
      </c>
      <c r="M12" s="40">
        <v>3.48</v>
      </c>
      <c r="N12" s="41"/>
      <c r="O12" s="46">
        <f t="shared" si="0"/>
        <v>3.48</v>
      </c>
    </row>
    <row r="13" spans="2:15" ht="18" x14ac:dyDescent="0.25">
      <c r="B13" s="34"/>
      <c r="C13" s="34"/>
      <c r="D13" s="18" t="s">
        <v>21</v>
      </c>
      <c r="E13" s="32">
        <v>27.088999999999999</v>
      </c>
      <c r="F13" s="32">
        <v>9.6</v>
      </c>
      <c r="G13" s="35"/>
      <c r="H13" s="35"/>
      <c r="I13" s="38">
        <v>14</v>
      </c>
      <c r="J13" s="42">
        <v>0.95857142857142852</v>
      </c>
      <c r="K13" s="44"/>
      <c r="L13" s="39">
        <v>0</v>
      </c>
      <c r="M13" s="40">
        <v>4.5</v>
      </c>
      <c r="N13" s="41"/>
      <c r="O13" s="46">
        <f t="shared" si="0"/>
        <v>4.5</v>
      </c>
    </row>
    <row r="14" spans="2:15" ht="18" x14ac:dyDescent="0.25">
      <c r="B14" s="34"/>
      <c r="C14" s="34"/>
      <c r="D14" s="18" t="s">
        <v>22</v>
      </c>
      <c r="E14" s="32">
        <v>16.308936170212771</v>
      </c>
      <c r="F14" s="32">
        <v>6.4255319148936172</v>
      </c>
      <c r="G14" s="35"/>
      <c r="H14" s="35"/>
      <c r="I14" s="38">
        <v>134</v>
      </c>
      <c r="J14" s="42">
        <v>3.0771428571428538</v>
      </c>
      <c r="K14" s="44"/>
      <c r="L14" s="39">
        <v>0</v>
      </c>
      <c r="M14" s="40">
        <v>9.59</v>
      </c>
      <c r="N14" s="41"/>
      <c r="O14" s="46">
        <f t="shared" si="0"/>
        <v>9.59</v>
      </c>
    </row>
    <row r="15" spans="2:15" ht="18" x14ac:dyDescent="0.25">
      <c r="B15" s="34"/>
      <c r="C15" s="34"/>
      <c r="D15" s="18" t="s">
        <v>23</v>
      </c>
      <c r="E15" s="32">
        <v>24.189999999999998</v>
      </c>
      <c r="F15" s="32">
        <v>14.5</v>
      </c>
      <c r="G15" s="35"/>
      <c r="H15" s="35"/>
      <c r="I15" s="38">
        <v>3</v>
      </c>
      <c r="J15" s="42">
        <v>0.16142857142857142</v>
      </c>
      <c r="K15" s="44"/>
      <c r="L15" s="39">
        <v>0.47</v>
      </c>
      <c r="M15" s="40">
        <v>0.16</v>
      </c>
      <c r="N15" s="41"/>
      <c r="O15" s="46">
        <f t="shared" si="0"/>
        <v>0.63</v>
      </c>
    </row>
    <row r="16" spans="2:15" ht="18" x14ac:dyDescent="0.25">
      <c r="B16" s="34"/>
      <c r="C16" s="34"/>
      <c r="D16" s="18" t="s">
        <v>24</v>
      </c>
      <c r="E16" s="32">
        <v>14.164999999999999</v>
      </c>
      <c r="F16" s="32">
        <v>5.5</v>
      </c>
      <c r="G16" s="35"/>
      <c r="H16" s="35"/>
      <c r="I16" s="38">
        <v>11</v>
      </c>
      <c r="J16" s="42">
        <v>0.19142857142857142</v>
      </c>
      <c r="K16" s="44"/>
      <c r="L16" s="39">
        <v>0.44</v>
      </c>
      <c r="M16" s="40">
        <v>0.08</v>
      </c>
      <c r="N16" s="41"/>
      <c r="O16" s="46">
        <f t="shared" si="0"/>
        <v>0.52</v>
      </c>
    </row>
    <row r="17" spans="2:15" ht="18" x14ac:dyDescent="0.25">
      <c r="B17" s="34"/>
      <c r="C17" s="34"/>
      <c r="D17" s="18" t="s">
        <v>25</v>
      </c>
      <c r="E17" s="32">
        <v>26.250625000000003</v>
      </c>
      <c r="F17" s="32">
        <v>11.25</v>
      </c>
      <c r="G17" s="35"/>
      <c r="H17" s="35"/>
      <c r="I17" s="38">
        <v>46</v>
      </c>
      <c r="J17" s="42">
        <v>2.9357142857142855</v>
      </c>
      <c r="K17" s="44"/>
      <c r="L17" s="39">
        <v>0</v>
      </c>
      <c r="M17" s="40">
        <v>16.96</v>
      </c>
      <c r="N17" s="41"/>
      <c r="O17" s="46">
        <f t="shared" si="0"/>
        <v>16.96</v>
      </c>
    </row>
    <row r="18" spans="2:15" ht="18" x14ac:dyDescent="0.25">
      <c r="B18" s="36"/>
      <c r="C18" s="36"/>
      <c r="D18" s="18" t="s">
        <v>26</v>
      </c>
      <c r="E18" s="32">
        <v>14.794782608695652</v>
      </c>
      <c r="F18" s="32">
        <v>6.3913043478260869</v>
      </c>
      <c r="G18" s="37"/>
      <c r="H18" s="37"/>
      <c r="I18" s="38">
        <v>33</v>
      </c>
      <c r="J18" s="42">
        <v>0.59857142857142887</v>
      </c>
      <c r="K18" s="45"/>
      <c r="L18" s="39">
        <v>0.46</v>
      </c>
      <c r="M18" s="40">
        <v>1.36</v>
      </c>
      <c r="N18" s="41"/>
      <c r="O18" s="46">
        <f t="shared" si="0"/>
        <v>1.82</v>
      </c>
    </row>
    <row r="19" spans="2:15" ht="18" x14ac:dyDescent="0.25">
      <c r="B19" s="47">
        <v>2</v>
      </c>
      <c r="C19" s="60">
        <v>1.5</v>
      </c>
      <c r="D19" s="48"/>
      <c r="E19" s="49"/>
      <c r="F19" s="49"/>
      <c r="G19" s="50"/>
      <c r="H19" s="50"/>
      <c r="I19" s="50"/>
      <c r="J19" s="50"/>
      <c r="K19" s="50"/>
      <c r="L19" s="19"/>
      <c r="M19" s="20"/>
      <c r="N19" s="21"/>
      <c r="O19" s="22"/>
    </row>
    <row r="20" spans="2:15" x14ac:dyDescent="0.25">
      <c r="B20" s="47">
        <v>3</v>
      </c>
      <c r="C20" s="60">
        <v>0.95</v>
      </c>
      <c r="D20" s="48"/>
      <c r="E20" s="49"/>
      <c r="F20" s="49"/>
      <c r="G20" s="50"/>
      <c r="H20" s="50"/>
      <c r="I20" s="50"/>
      <c r="J20" s="50"/>
      <c r="K20" s="50"/>
      <c r="L20" s="51"/>
      <c r="M20" s="49"/>
      <c r="N20" s="52"/>
      <c r="O20" s="53"/>
    </row>
    <row r="21" spans="2:15" ht="15.75" thickBot="1" x14ac:dyDescent="0.3">
      <c r="B21" s="54"/>
      <c r="C21" s="55"/>
      <c r="D21" s="62"/>
      <c r="E21" s="63"/>
      <c r="F21" s="63"/>
      <c r="G21" s="64"/>
      <c r="H21" s="64"/>
      <c r="I21" s="64"/>
      <c r="J21" s="64"/>
      <c r="K21" s="64"/>
      <c r="L21" s="57"/>
      <c r="M21" s="56"/>
      <c r="N21" s="58"/>
      <c r="O21" s="59"/>
    </row>
    <row r="22" spans="2:15" ht="15.75" thickBot="1" x14ac:dyDescent="0.3">
      <c r="B22" s="23" t="s">
        <v>8</v>
      </c>
      <c r="C22" s="61">
        <f>SUM(C7:C20)</f>
        <v>3.1500000000000004</v>
      </c>
      <c r="D22" s="65"/>
      <c r="E22" s="68"/>
      <c r="F22" s="68"/>
      <c r="G22" s="66"/>
      <c r="H22" s="66"/>
      <c r="I22" s="66"/>
      <c r="J22" s="66"/>
      <c r="K22" s="67"/>
      <c r="L22" s="69">
        <f>SUM(L7:L21)</f>
        <v>19.3</v>
      </c>
      <c r="M22" s="69">
        <f>SUM(M7:M21)</f>
        <v>50.68</v>
      </c>
      <c r="N22" s="69">
        <f>SUM(N7:N21)</f>
        <v>0</v>
      </c>
      <c r="O22" s="69">
        <f>SUM(O7:O21)</f>
        <v>69.97999999999999</v>
      </c>
    </row>
    <row r="23" spans="2:15" x14ac:dyDescent="0.25">
      <c r="B23" s="25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2:15" ht="25.5" x14ac:dyDescent="0.25">
      <c r="B24" s="25"/>
      <c r="C24" s="26" t="s">
        <v>9</v>
      </c>
      <c r="D24" s="26" t="s">
        <v>10</v>
      </c>
      <c r="E24" s="26" t="s">
        <v>11</v>
      </c>
      <c r="F24" s="28"/>
      <c r="G24" s="24"/>
      <c r="H24" s="24"/>
      <c r="I24" s="24"/>
      <c r="J24" s="24"/>
      <c r="K24" s="24"/>
      <c r="L24" s="24"/>
      <c r="M24" s="24"/>
      <c r="N24" s="24"/>
    </row>
    <row r="25" spans="2:15" x14ac:dyDescent="0.25">
      <c r="B25" s="25"/>
      <c r="C25" s="27"/>
      <c r="D25" s="27"/>
      <c r="E25" s="27"/>
      <c r="F25" s="24"/>
      <c r="G25" s="24"/>
      <c r="H25" s="24"/>
      <c r="I25" s="24"/>
      <c r="J25" s="24"/>
      <c r="K25" s="24"/>
      <c r="L25" s="24"/>
      <c r="M25" s="24"/>
      <c r="N25" s="24"/>
    </row>
  </sheetData>
  <mergeCells count="16">
    <mergeCell ref="L5:O5"/>
    <mergeCell ref="G5:G6"/>
    <mergeCell ref="H5:H6"/>
    <mergeCell ref="I5:I6"/>
    <mergeCell ref="J5:J6"/>
    <mergeCell ref="B7:B18"/>
    <mergeCell ref="C7:C18"/>
    <mergeCell ref="G7:G18"/>
    <mergeCell ref="H7:H18"/>
    <mergeCell ref="K7:K18"/>
    <mergeCell ref="B5:B6"/>
    <mergeCell ref="C5:C6"/>
    <mergeCell ref="D5:D6"/>
    <mergeCell ref="E5:E6"/>
    <mergeCell ref="F5:F6"/>
    <mergeCell ref="K5:K6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068"/>
  <sheetViews>
    <sheetView tabSelected="1" workbookViewId="0">
      <selection activeCell="E10" sqref="E10"/>
    </sheetView>
  </sheetViews>
  <sheetFormatPr baseColWidth="10" defaultRowHeight="15" x14ac:dyDescent="0.25"/>
  <cols>
    <col min="7" max="7" width="25.85546875" bestFit="1" customWidth="1"/>
  </cols>
  <sheetData>
    <row r="1" spans="1:13" x14ac:dyDescent="0.25">
      <c r="A1" s="70" t="s">
        <v>116</v>
      </c>
      <c r="B1" s="70" t="s">
        <v>31</v>
      </c>
      <c r="C1" s="71" t="s">
        <v>32</v>
      </c>
      <c r="D1" s="71" t="s">
        <v>33</v>
      </c>
      <c r="E1" s="71" t="s">
        <v>34</v>
      </c>
      <c r="F1" s="72" t="s">
        <v>35</v>
      </c>
      <c r="G1" s="71" t="s">
        <v>36</v>
      </c>
      <c r="H1" s="73" t="s">
        <v>37</v>
      </c>
      <c r="I1" s="73" t="s">
        <v>38</v>
      </c>
      <c r="J1" s="72" t="s">
        <v>39</v>
      </c>
      <c r="K1" s="72" t="s">
        <v>40</v>
      </c>
      <c r="L1" s="74" t="s">
        <v>41</v>
      </c>
      <c r="M1" s="75" t="s">
        <v>42</v>
      </c>
    </row>
    <row r="2" spans="1:13" x14ac:dyDescent="0.25">
      <c r="A2">
        <v>1</v>
      </c>
      <c r="B2">
        <v>1</v>
      </c>
      <c r="C2" s="76">
        <v>1</v>
      </c>
      <c r="D2" s="76">
        <v>12.73</v>
      </c>
      <c r="E2" s="76">
        <v>13</v>
      </c>
      <c r="F2" s="77" t="s">
        <v>43</v>
      </c>
      <c r="G2" s="78" t="s">
        <v>23</v>
      </c>
      <c r="H2" s="76">
        <f t="shared" ref="H2:H65" si="0">ROUND((D2/100)^2*0.7854,3)</f>
        <v>1.2999999999999999E-2</v>
      </c>
      <c r="I2" s="79">
        <f>IF(F2="Pino candelillo",-0.0044177+(0.0000285*D2^2*E2),((D2/100)^2)*E2*0.64*(PI()/4))</f>
        <v>5.5622899450000013E-2</v>
      </c>
      <c r="J2" s="76">
        <v>498465</v>
      </c>
      <c r="K2" s="80">
        <v>1701041</v>
      </c>
      <c r="L2">
        <v>90</v>
      </c>
      <c r="M2">
        <f>100-L2</f>
        <v>10</v>
      </c>
    </row>
    <row r="3" spans="1:13" x14ac:dyDescent="0.25">
      <c r="A3">
        <v>1</v>
      </c>
      <c r="B3">
        <v>1</v>
      </c>
      <c r="C3" s="76">
        <v>2</v>
      </c>
      <c r="D3" s="76">
        <v>9.5500000000000007</v>
      </c>
      <c r="E3" s="76">
        <v>12</v>
      </c>
      <c r="F3" s="77" t="s">
        <v>44</v>
      </c>
      <c r="G3" s="78" t="s">
        <v>18</v>
      </c>
      <c r="H3" s="76">
        <f t="shared" si="0"/>
        <v>7.0000000000000001E-3</v>
      </c>
      <c r="I3" s="79">
        <f t="shared" ref="I3:I66" si="1">IF(F3="Pino candelillo",-0.0044177+(0.0000285*D3^2*E3),((D3/100)^2)*E3*0.64*(PI()/4))</f>
        <v>5.5012051965892435E-2</v>
      </c>
      <c r="J3" s="76">
        <v>498462</v>
      </c>
      <c r="K3" s="80">
        <v>1701037</v>
      </c>
    </row>
    <row r="4" spans="1:13" x14ac:dyDescent="0.25">
      <c r="A4">
        <v>1</v>
      </c>
      <c r="B4">
        <v>1</v>
      </c>
      <c r="C4" s="76">
        <v>3</v>
      </c>
      <c r="D4" s="76">
        <v>19.100000000000001</v>
      </c>
      <c r="E4" s="76">
        <v>12</v>
      </c>
      <c r="F4" s="77" t="s">
        <v>45</v>
      </c>
      <c r="G4" s="78" t="s">
        <v>25</v>
      </c>
      <c r="H4" s="76">
        <f t="shared" si="0"/>
        <v>2.9000000000000001E-2</v>
      </c>
      <c r="I4" s="79">
        <f t="shared" si="1"/>
        <v>0.22004820786356974</v>
      </c>
      <c r="J4" s="76">
        <v>498472</v>
      </c>
      <c r="K4" s="80">
        <v>1701040</v>
      </c>
    </row>
    <row r="5" spans="1:13" x14ac:dyDescent="0.25">
      <c r="A5">
        <v>1</v>
      </c>
      <c r="B5">
        <v>1</v>
      </c>
      <c r="C5" s="76">
        <v>4</v>
      </c>
      <c r="D5" s="76">
        <v>15.92</v>
      </c>
      <c r="E5" s="76">
        <v>10</v>
      </c>
      <c r="F5" s="77" t="s">
        <v>46</v>
      </c>
      <c r="G5" s="78" t="s">
        <v>17</v>
      </c>
      <c r="H5" s="76">
        <f t="shared" si="0"/>
        <v>0.02</v>
      </c>
      <c r="I5" s="79">
        <f t="shared" si="1"/>
        <v>0.12739605573100482</v>
      </c>
      <c r="J5" s="76">
        <v>498471</v>
      </c>
      <c r="K5" s="80">
        <v>1701040</v>
      </c>
    </row>
    <row r="6" spans="1:13" x14ac:dyDescent="0.25">
      <c r="A6">
        <v>1</v>
      </c>
      <c r="B6">
        <v>1</v>
      </c>
      <c r="C6" s="76">
        <v>5</v>
      </c>
      <c r="D6" s="76">
        <v>17.510000000000002</v>
      </c>
      <c r="E6" s="76">
        <v>13</v>
      </c>
      <c r="F6" s="77" t="s">
        <v>45</v>
      </c>
      <c r="G6" s="78" t="s">
        <v>25</v>
      </c>
      <c r="H6" s="76">
        <f t="shared" si="0"/>
        <v>2.4E-2</v>
      </c>
      <c r="I6" s="79">
        <f t="shared" si="1"/>
        <v>0.20034822532397836</v>
      </c>
      <c r="J6" s="76">
        <v>498473</v>
      </c>
      <c r="K6" s="80">
        <v>1701039</v>
      </c>
    </row>
    <row r="7" spans="1:13" x14ac:dyDescent="0.25">
      <c r="A7">
        <v>1</v>
      </c>
      <c r="B7">
        <v>1</v>
      </c>
      <c r="C7" s="76">
        <v>6</v>
      </c>
      <c r="D7" s="76">
        <v>35.65</v>
      </c>
      <c r="E7" s="76">
        <v>16</v>
      </c>
      <c r="F7" s="77" t="s">
        <v>43</v>
      </c>
      <c r="G7" s="78" t="s">
        <v>23</v>
      </c>
      <c r="H7" s="76">
        <f t="shared" si="0"/>
        <v>0.1</v>
      </c>
      <c r="I7" s="79">
        <f t="shared" si="1"/>
        <v>0.57512296000000007</v>
      </c>
      <c r="J7" s="76">
        <v>498474</v>
      </c>
      <c r="K7" s="80">
        <v>1701035</v>
      </c>
    </row>
    <row r="8" spans="1:13" x14ac:dyDescent="0.25">
      <c r="A8">
        <v>1</v>
      </c>
      <c r="B8">
        <v>1</v>
      </c>
      <c r="C8" s="76">
        <v>7</v>
      </c>
      <c r="D8" s="76">
        <v>29.28</v>
      </c>
      <c r="E8" s="76">
        <v>13</v>
      </c>
      <c r="F8" s="77" t="s">
        <v>45</v>
      </c>
      <c r="G8" s="78" t="s">
        <v>25</v>
      </c>
      <c r="H8" s="76">
        <f t="shared" si="0"/>
        <v>6.7000000000000004E-2</v>
      </c>
      <c r="I8" s="79">
        <f t="shared" si="1"/>
        <v>0.56021579894328999</v>
      </c>
      <c r="J8" s="76">
        <v>498485</v>
      </c>
      <c r="K8" s="80">
        <v>1701043</v>
      </c>
    </row>
    <row r="9" spans="1:13" x14ac:dyDescent="0.25">
      <c r="A9">
        <v>1</v>
      </c>
      <c r="B9">
        <v>1</v>
      </c>
      <c r="C9" s="76">
        <v>8.1</v>
      </c>
      <c r="D9" s="76">
        <v>28.01</v>
      </c>
      <c r="E9" s="76">
        <v>13</v>
      </c>
      <c r="F9" s="77" t="s">
        <v>45</v>
      </c>
      <c r="G9" s="78" t="s">
        <v>25</v>
      </c>
      <c r="H9" s="76">
        <f t="shared" si="0"/>
        <v>6.2E-2</v>
      </c>
      <c r="I9" s="79">
        <f t="shared" si="1"/>
        <v>0.51267179526361206</v>
      </c>
      <c r="J9" s="76">
        <v>498481</v>
      </c>
      <c r="K9" s="80">
        <v>1701033</v>
      </c>
    </row>
    <row r="10" spans="1:13" x14ac:dyDescent="0.25">
      <c r="A10">
        <v>1</v>
      </c>
      <c r="B10">
        <v>1</v>
      </c>
      <c r="C10" s="76">
        <v>8.1999999999999993</v>
      </c>
      <c r="D10" s="76">
        <v>13.37</v>
      </c>
      <c r="E10" s="76">
        <v>17</v>
      </c>
      <c r="F10" s="77" t="s">
        <v>45</v>
      </c>
      <c r="G10" s="78" t="s">
        <v>25</v>
      </c>
      <c r="H10" s="76">
        <f t="shared" si="0"/>
        <v>1.4E-2</v>
      </c>
      <c r="I10" s="79">
        <f t="shared" si="1"/>
        <v>0.15275013095862797</v>
      </c>
      <c r="J10" s="76">
        <v>498481</v>
      </c>
      <c r="K10" s="80">
        <v>1701033</v>
      </c>
    </row>
    <row r="11" spans="1:13" x14ac:dyDescent="0.25">
      <c r="A11">
        <v>1</v>
      </c>
      <c r="B11">
        <v>1</v>
      </c>
      <c r="C11" s="76">
        <v>9</v>
      </c>
      <c r="D11" s="76">
        <v>17.510000000000002</v>
      </c>
      <c r="E11" s="76">
        <v>10</v>
      </c>
      <c r="F11" s="77" t="s">
        <v>47</v>
      </c>
      <c r="G11" s="78" t="s">
        <v>20</v>
      </c>
      <c r="H11" s="76">
        <f t="shared" si="0"/>
        <v>2.4E-2</v>
      </c>
      <c r="I11" s="79">
        <f t="shared" si="1"/>
        <v>0.15411401947998338</v>
      </c>
      <c r="J11" s="76">
        <v>498487</v>
      </c>
      <c r="K11" s="80">
        <v>1701030</v>
      </c>
    </row>
    <row r="12" spans="1:13" x14ac:dyDescent="0.25">
      <c r="A12">
        <v>1</v>
      </c>
      <c r="B12">
        <v>1</v>
      </c>
      <c r="C12" s="76">
        <v>10.1</v>
      </c>
      <c r="D12" s="76">
        <v>27.37</v>
      </c>
      <c r="E12" s="76">
        <v>13</v>
      </c>
      <c r="F12" s="77" t="s">
        <v>45</v>
      </c>
      <c r="G12" s="78" t="s">
        <v>25</v>
      </c>
      <c r="H12" s="76">
        <f t="shared" si="0"/>
        <v>5.8999999999999997E-2</v>
      </c>
      <c r="I12" s="79">
        <f t="shared" si="1"/>
        <v>0.48951139114175163</v>
      </c>
      <c r="J12" s="76">
        <v>498482</v>
      </c>
      <c r="K12" s="80">
        <v>1701033</v>
      </c>
    </row>
    <row r="13" spans="1:13" x14ac:dyDescent="0.25">
      <c r="A13">
        <v>1</v>
      </c>
      <c r="B13">
        <v>1</v>
      </c>
      <c r="C13" s="76">
        <v>10.199999999999999</v>
      </c>
      <c r="D13" s="76">
        <v>28.65</v>
      </c>
      <c r="E13" s="76">
        <v>12</v>
      </c>
      <c r="F13" s="77" t="s">
        <v>45</v>
      </c>
      <c r="G13" s="78" t="s">
        <v>25</v>
      </c>
      <c r="H13" s="76">
        <f t="shared" si="0"/>
        <v>6.4000000000000001E-2</v>
      </c>
      <c r="I13" s="79">
        <f t="shared" si="1"/>
        <v>0.49510846769303185</v>
      </c>
      <c r="J13" s="76">
        <v>498482</v>
      </c>
      <c r="K13" s="80">
        <v>1701033</v>
      </c>
    </row>
    <row r="14" spans="1:13" x14ac:dyDescent="0.25">
      <c r="A14">
        <v>1</v>
      </c>
      <c r="B14">
        <v>1</v>
      </c>
      <c r="C14" s="76">
        <v>10.3</v>
      </c>
      <c r="D14" s="76">
        <v>36.61</v>
      </c>
      <c r="E14" s="76">
        <v>13</v>
      </c>
      <c r="F14" s="77" t="s">
        <v>45</v>
      </c>
      <c r="G14" s="78" t="s">
        <v>25</v>
      </c>
      <c r="H14" s="76">
        <f t="shared" si="0"/>
        <v>0.105</v>
      </c>
      <c r="I14" s="79">
        <f t="shared" si="1"/>
        <v>0.87581557752508266</v>
      </c>
      <c r="J14" s="76">
        <v>498482</v>
      </c>
      <c r="K14" s="80">
        <v>1701033</v>
      </c>
    </row>
    <row r="15" spans="1:13" x14ac:dyDescent="0.25">
      <c r="A15">
        <v>1</v>
      </c>
      <c r="B15">
        <v>1</v>
      </c>
      <c r="C15" s="76">
        <v>11</v>
      </c>
      <c r="D15" s="76">
        <v>15.92</v>
      </c>
      <c r="E15" s="76">
        <v>9</v>
      </c>
      <c r="F15" s="77" t="s">
        <v>45</v>
      </c>
      <c r="G15" s="78" t="s">
        <v>25</v>
      </c>
      <c r="H15" s="76">
        <f t="shared" si="0"/>
        <v>0.02</v>
      </c>
      <c r="I15" s="79">
        <f t="shared" si="1"/>
        <v>0.11465645015790436</v>
      </c>
      <c r="J15" s="76">
        <v>498487</v>
      </c>
      <c r="K15" s="80">
        <v>1701032</v>
      </c>
    </row>
    <row r="16" spans="1:13" x14ac:dyDescent="0.25">
      <c r="A16">
        <v>1</v>
      </c>
      <c r="B16">
        <v>1</v>
      </c>
      <c r="C16" s="76">
        <v>12</v>
      </c>
      <c r="D16" s="76">
        <v>28.65</v>
      </c>
      <c r="E16" s="76">
        <v>15</v>
      </c>
      <c r="F16" s="77" t="s">
        <v>45</v>
      </c>
      <c r="G16" s="78" t="s">
        <v>25</v>
      </c>
      <c r="H16" s="76">
        <f t="shared" si="0"/>
        <v>6.4000000000000001E-2</v>
      </c>
      <c r="I16" s="79">
        <f t="shared" si="1"/>
        <v>0.61888558461628984</v>
      </c>
      <c r="J16" s="76">
        <v>498487</v>
      </c>
      <c r="K16" s="80">
        <v>1701032</v>
      </c>
    </row>
    <row r="17" spans="1:11" x14ac:dyDescent="0.25">
      <c r="A17">
        <v>1</v>
      </c>
      <c r="B17">
        <v>1</v>
      </c>
      <c r="C17" s="76">
        <v>13</v>
      </c>
      <c r="D17" s="76">
        <v>15.92</v>
      </c>
      <c r="E17" s="76">
        <v>10</v>
      </c>
      <c r="F17" s="77" t="s">
        <v>45</v>
      </c>
      <c r="G17" s="78" t="s">
        <v>25</v>
      </c>
      <c r="H17" s="76">
        <f t="shared" si="0"/>
        <v>0.02</v>
      </c>
      <c r="I17" s="79">
        <f t="shared" si="1"/>
        <v>0.12739605573100482</v>
      </c>
      <c r="J17" s="76">
        <v>498487</v>
      </c>
      <c r="K17" s="80">
        <v>1701032</v>
      </c>
    </row>
    <row r="18" spans="1:11" x14ac:dyDescent="0.25">
      <c r="A18">
        <v>1</v>
      </c>
      <c r="B18">
        <v>1</v>
      </c>
      <c r="C18" s="76">
        <v>14</v>
      </c>
      <c r="D18" s="76">
        <v>38.200000000000003</v>
      </c>
      <c r="E18" s="76">
        <v>14</v>
      </c>
      <c r="F18" s="77" t="s">
        <v>45</v>
      </c>
      <c r="G18" s="78" t="s">
        <v>25</v>
      </c>
      <c r="H18" s="76">
        <f t="shared" si="0"/>
        <v>0.115</v>
      </c>
      <c r="I18" s="79">
        <f t="shared" si="1"/>
        <v>1.0268916366966589</v>
      </c>
      <c r="J18" s="76">
        <v>498491</v>
      </c>
      <c r="K18" s="80">
        <v>1701032</v>
      </c>
    </row>
    <row r="19" spans="1:11" x14ac:dyDescent="0.25">
      <c r="A19">
        <v>1</v>
      </c>
      <c r="B19">
        <v>1</v>
      </c>
      <c r="C19" s="76">
        <v>15</v>
      </c>
      <c r="D19" s="76">
        <v>17.190000000000001</v>
      </c>
      <c r="E19" s="76">
        <v>7</v>
      </c>
      <c r="F19" s="77" t="s">
        <v>48</v>
      </c>
      <c r="G19" s="78" t="s">
        <v>22</v>
      </c>
      <c r="H19" s="76">
        <f t="shared" si="0"/>
        <v>2.3E-2</v>
      </c>
      <c r="I19" s="79">
        <f t="shared" si="1"/>
        <v>0.10397277821553674</v>
      </c>
      <c r="J19" s="76">
        <v>498500</v>
      </c>
      <c r="K19" s="80">
        <v>1701036</v>
      </c>
    </row>
    <row r="20" spans="1:11" x14ac:dyDescent="0.25">
      <c r="A20">
        <v>1</v>
      </c>
      <c r="B20">
        <v>1</v>
      </c>
      <c r="C20" s="76">
        <v>16</v>
      </c>
      <c r="D20" s="76">
        <v>14.64</v>
      </c>
      <c r="E20" s="76">
        <v>8</v>
      </c>
      <c r="F20" s="77" t="s">
        <v>46</v>
      </c>
      <c r="G20" s="78" t="s">
        <v>17</v>
      </c>
      <c r="H20" s="76">
        <f t="shared" si="0"/>
        <v>1.7000000000000001E-2</v>
      </c>
      <c r="I20" s="79">
        <f t="shared" si="1"/>
        <v>8.6187045991275385E-2</v>
      </c>
      <c r="J20" s="76">
        <v>498504</v>
      </c>
      <c r="K20" s="80">
        <v>1701036</v>
      </c>
    </row>
    <row r="21" spans="1:11" x14ac:dyDescent="0.25">
      <c r="A21">
        <v>1</v>
      </c>
      <c r="B21">
        <v>1</v>
      </c>
      <c r="C21" s="76">
        <v>17</v>
      </c>
      <c r="D21" s="76">
        <v>13.37</v>
      </c>
      <c r="E21" s="76">
        <v>8</v>
      </c>
      <c r="F21" s="77" t="s">
        <v>46</v>
      </c>
      <c r="G21" s="78" t="s">
        <v>17</v>
      </c>
      <c r="H21" s="76">
        <f t="shared" si="0"/>
        <v>1.4E-2</v>
      </c>
      <c r="I21" s="79">
        <f t="shared" si="1"/>
        <v>7.1882414568766109E-2</v>
      </c>
      <c r="J21" s="76">
        <v>498502</v>
      </c>
      <c r="K21" s="80">
        <v>1701035</v>
      </c>
    </row>
    <row r="22" spans="1:11" x14ac:dyDescent="0.25">
      <c r="A22">
        <v>1</v>
      </c>
      <c r="B22">
        <v>1</v>
      </c>
      <c r="C22" s="76">
        <v>18</v>
      </c>
      <c r="D22" s="76">
        <v>19.100000000000001</v>
      </c>
      <c r="E22" s="76">
        <v>9</v>
      </c>
      <c r="F22" s="77" t="s">
        <v>48</v>
      </c>
      <c r="G22" s="78" t="s">
        <v>22</v>
      </c>
      <c r="H22" s="76">
        <f t="shared" si="0"/>
        <v>2.9000000000000001E-2</v>
      </c>
      <c r="I22" s="79">
        <f t="shared" si="1"/>
        <v>0.16503615589767731</v>
      </c>
      <c r="J22" s="76">
        <v>498506</v>
      </c>
      <c r="K22" s="80">
        <v>1701034</v>
      </c>
    </row>
    <row r="23" spans="1:11" x14ac:dyDescent="0.25">
      <c r="A23">
        <v>1</v>
      </c>
      <c r="B23">
        <v>1</v>
      </c>
      <c r="C23" s="76">
        <v>19</v>
      </c>
      <c r="D23" s="76">
        <v>26.1</v>
      </c>
      <c r="E23" s="76">
        <v>7</v>
      </c>
      <c r="F23" s="77" t="s">
        <v>48</v>
      </c>
      <c r="G23" s="78" t="s">
        <v>22</v>
      </c>
      <c r="H23" s="76">
        <f t="shared" si="0"/>
        <v>5.3999999999999999E-2</v>
      </c>
      <c r="I23" s="79">
        <f t="shared" si="1"/>
        <v>0.23968944513381316</v>
      </c>
      <c r="J23" s="76">
        <v>498512</v>
      </c>
      <c r="K23" s="80">
        <v>1701038</v>
      </c>
    </row>
    <row r="24" spans="1:11" x14ac:dyDescent="0.25">
      <c r="A24">
        <v>1</v>
      </c>
      <c r="B24">
        <v>1</v>
      </c>
      <c r="C24" s="76">
        <v>20.100000000000001</v>
      </c>
      <c r="D24" s="76">
        <v>12.1</v>
      </c>
      <c r="E24" s="76">
        <v>6</v>
      </c>
      <c r="F24" s="77" t="s">
        <v>48</v>
      </c>
      <c r="G24" s="78" t="s">
        <v>22</v>
      </c>
      <c r="H24" s="76">
        <f t="shared" si="0"/>
        <v>1.0999999999999999E-2</v>
      </c>
      <c r="I24" s="79">
        <f t="shared" si="1"/>
        <v>4.4156215719559834E-2</v>
      </c>
      <c r="J24" s="76">
        <v>498513</v>
      </c>
      <c r="K24" s="80">
        <v>1701037</v>
      </c>
    </row>
    <row r="25" spans="1:11" x14ac:dyDescent="0.25">
      <c r="A25">
        <v>1</v>
      </c>
      <c r="B25">
        <v>1</v>
      </c>
      <c r="C25" s="76">
        <v>20.2</v>
      </c>
      <c r="D25" s="76">
        <v>21.01</v>
      </c>
      <c r="E25" s="76">
        <v>7</v>
      </c>
      <c r="F25" s="77" t="s">
        <v>48</v>
      </c>
      <c r="G25" s="78" t="s">
        <v>22</v>
      </c>
      <c r="H25" s="76">
        <f t="shared" si="0"/>
        <v>3.5000000000000003E-2</v>
      </c>
      <c r="I25" s="79">
        <f t="shared" si="1"/>
        <v>0.15531736005036964</v>
      </c>
      <c r="J25" s="76">
        <v>498513</v>
      </c>
      <c r="K25" s="80">
        <v>1701037</v>
      </c>
    </row>
    <row r="26" spans="1:11" x14ac:dyDescent="0.25">
      <c r="A26">
        <v>1</v>
      </c>
      <c r="B26">
        <v>1</v>
      </c>
      <c r="C26" s="76">
        <v>21</v>
      </c>
      <c r="D26" s="76">
        <v>28.01</v>
      </c>
      <c r="E26" s="76">
        <v>11</v>
      </c>
      <c r="F26" s="77" t="s">
        <v>46</v>
      </c>
      <c r="G26" s="78" t="s">
        <v>17</v>
      </c>
      <c r="H26" s="76">
        <f t="shared" si="0"/>
        <v>6.2E-2</v>
      </c>
      <c r="I26" s="79">
        <f t="shared" si="1"/>
        <v>0.43379921137690264</v>
      </c>
      <c r="J26" s="76">
        <v>498517</v>
      </c>
      <c r="K26" s="80">
        <v>1701033</v>
      </c>
    </row>
    <row r="27" spans="1:11" x14ac:dyDescent="0.25">
      <c r="A27">
        <v>1</v>
      </c>
      <c r="B27">
        <v>1</v>
      </c>
      <c r="C27" s="76">
        <v>22</v>
      </c>
      <c r="D27" s="76">
        <v>14.01</v>
      </c>
      <c r="E27" s="76">
        <v>7</v>
      </c>
      <c r="F27" s="77" t="s">
        <v>46</v>
      </c>
      <c r="G27" s="78" t="s">
        <v>17</v>
      </c>
      <c r="H27" s="76">
        <f t="shared" si="0"/>
        <v>1.4999999999999999E-2</v>
      </c>
      <c r="I27" s="79">
        <f t="shared" si="1"/>
        <v>6.9062797463057435E-2</v>
      </c>
      <c r="J27" s="76">
        <v>498517</v>
      </c>
      <c r="K27" s="80">
        <v>1701032</v>
      </c>
    </row>
    <row r="28" spans="1:11" x14ac:dyDescent="0.25">
      <c r="A28">
        <v>1</v>
      </c>
      <c r="B28">
        <v>1</v>
      </c>
      <c r="C28" s="76">
        <v>23</v>
      </c>
      <c r="D28" s="76">
        <v>20.69</v>
      </c>
      <c r="E28" s="76">
        <v>7</v>
      </c>
      <c r="F28" s="77" t="s">
        <v>46</v>
      </c>
      <c r="G28" s="78" t="s">
        <v>17</v>
      </c>
      <c r="H28" s="76">
        <f t="shared" si="0"/>
        <v>3.4000000000000002E-2</v>
      </c>
      <c r="I28" s="79">
        <f t="shared" si="1"/>
        <v>0.15062216186498542</v>
      </c>
      <c r="J28" s="76">
        <v>498517</v>
      </c>
      <c r="K28" s="80">
        <v>1701032</v>
      </c>
    </row>
    <row r="29" spans="1:11" x14ac:dyDescent="0.25">
      <c r="A29">
        <v>1</v>
      </c>
      <c r="B29">
        <v>1</v>
      </c>
      <c r="C29" s="76">
        <v>24</v>
      </c>
      <c r="D29" s="76">
        <v>12.1</v>
      </c>
      <c r="E29" s="76">
        <v>8</v>
      </c>
      <c r="F29" s="77" t="s">
        <v>46</v>
      </c>
      <c r="G29" s="78" t="s">
        <v>17</v>
      </c>
      <c r="H29" s="76">
        <f t="shared" si="0"/>
        <v>1.0999999999999999E-2</v>
      </c>
      <c r="I29" s="79">
        <f t="shared" si="1"/>
        <v>5.8874954292746445E-2</v>
      </c>
      <c r="J29" s="76">
        <v>498516</v>
      </c>
      <c r="K29" s="80">
        <v>1701031</v>
      </c>
    </row>
    <row r="30" spans="1:11" x14ac:dyDescent="0.25">
      <c r="A30">
        <v>1</v>
      </c>
      <c r="B30">
        <v>1</v>
      </c>
      <c r="C30" s="76">
        <v>25</v>
      </c>
      <c r="D30" s="76">
        <v>13.37</v>
      </c>
      <c r="E30" s="76">
        <v>6</v>
      </c>
      <c r="F30" s="77" t="s">
        <v>46</v>
      </c>
      <c r="G30" s="78" t="s">
        <v>17</v>
      </c>
      <c r="H30" s="76">
        <f t="shared" si="0"/>
        <v>1.4E-2</v>
      </c>
      <c r="I30" s="79">
        <f t="shared" si="1"/>
        <v>5.3911810926574572E-2</v>
      </c>
      <c r="J30" s="76">
        <v>498516</v>
      </c>
      <c r="K30" s="80">
        <v>1701032</v>
      </c>
    </row>
    <row r="31" spans="1:11" x14ac:dyDescent="0.25">
      <c r="A31">
        <v>1</v>
      </c>
      <c r="B31">
        <v>1</v>
      </c>
      <c r="C31" s="76">
        <v>26</v>
      </c>
      <c r="D31" s="76">
        <v>13.37</v>
      </c>
      <c r="E31" s="76">
        <v>8</v>
      </c>
      <c r="F31" s="77" t="s">
        <v>46</v>
      </c>
      <c r="G31" s="78" t="s">
        <v>17</v>
      </c>
      <c r="H31" s="76">
        <f t="shared" si="0"/>
        <v>1.4E-2</v>
      </c>
      <c r="I31" s="79">
        <f t="shared" si="1"/>
        <v>7.1882414568766109E-2</v>
      </c>
      <c r="J31" s="76">
        <v>498519</v>
      </c>
      <c r="K31" s="80">
        <v>1701039</v>
      </c>
    </row>
    <row r="32" spans="1:11" x14ac:dyDescent="0.25">
      <c r="A32">
        <v>1</v>
      </c>
      <c r="B32">
        <v>1</v>
      </c>
      <c r="C32" s="76">
        <v>27</v>
      </c>
      <c r="D32" s="76">
        <v>25.46</v>
      </c>
      <c r="E32" s="76">
        <v>8</v>
      </c>
      <c r="F32" s="77" t="s">
        <v>48</v>
      </c>
      <c r="G32" s="78" t="s">
        <v>22</v>
      </c>
      <c r="H32" s="76">
        <f t="shared" si="0"/>
        <v>5.0999999999999997E-2</v>
      </c>
      <c r="I32" s="79">
        <f t="shared" si="1"/>
        <v>0.26066135046805577</v>
      </c>
      <c r="J32" s="76">
        <v>498518</v>
      </c>
      <c r="K32" s="80">
        <v>1701038</v>
      </c>
    </row>
    <row r="33" spans="1:11" x14ac:dyDescent="0.25">
      <c r="A33">
        <v>1</v>
      </c>
      <c r="B33">
        <v>1</v>
      </c>
      <c r="C33" s="76">
        <v>28</v>
      </c>
      <c r="D33" s="76">
        <v>15.92</v>
      </c>
      <c r="E33" s="76">
        <v>8</v>
      </c>
      <c r="F33" s="77" t="s">
        <v>48</v>
      </c>
      <c r="G33" s="78" t="s">
        <v>22</v>
      </c>
      <c r="H33" s="76">
        <f t="shared" si="0"/>
        <v>0.02</v>
      </c>
      <c r="I33" s="79">
        <f t="shared" si="1"/>
        <v>0.10191684458480386</v>
      </c>
      <c r="J33" s="76">
        <v>498519</v>
      </c>
      <c r="K33" s="80">
        <v>1701040</v>
      </c>
    </row>
    <row r="34" spans="1:11" x14ac:dyDescent="0.25">
      <c r="A34">
        <v>1</v>
      </c>
      <c r="B34">
        <v>1</v>
      </c>
      <c r="C34" s="76">
        <v>29</v>
      </c>
      <c r="D34" s="76">
        <v>12.1</v>
      </c>
      <c r="E34" s="76">
        <v>6</v>
      </c>
      <c r="F34" s="77" t="s">
        <v>48</v>
      </c>
      <c r="G34" s="78" t="s">
        <v>22</v>
      </c>
      <c r="H34" s="76">
        <f t="shared" si="0"/>
        <v>1.0999999999999999E-2</v>
      </c>
      <c r="I34" s="79">
        <f t="shared" si="1"/>
        <v>4.4156215719559834E-2</v>
      </c>
      <c r="J34" s="76">
        <v>498520</v>
      </c>
      <c r="K34" s="80">
        <v>1701039</v>
      </c>
    </row>
    <row r="35" spans="1:11" x14ac:dyDescent="0.25">
      <c r="A35">
        <v>1</v>
      </c>
      <c r="B35">
        <v>1</v>
      </c>
      <c r="C35" s="76">
        <v>30.1</v>
      </c>
      <c r="D35" s="76">
        <v>14.01</v>
      </c>
      <c r="E35" s="76">
        <v>7</v>
      </c>
      <c r="F35" s="77" t="s">
        <v>46</v>
      </c>
      <c r="G35" s="78" t="s">
        <v>17</v>
      </c>
      <c r="H35" s="76">
        <f t="shared" si="0"/>
        <v>1.4999999999999999E-2</v>
      </c>
      <c r="I35" s="79">
        <f t="shared" si="1"/>
        <v>6.9062797463057435E-2</v>
      </c>
      <c r="J35" s="76">
        <v>498522</v>
      </c>
      <c r="K35" s="80">
        <v>1701035</v>
      </c>
    </row>
    <row r="36" spans="1:11" x14ac:dyDescent="0.25">
      <c r="A36">
        <v>1</v>
      </c>
      <c r="B36">
        <v>1</v>
      </c>
      <c r="C36" s="76">
        <v>30.2</v>
      </c>
      <c r="D36" s="76">
        <v>15.92</v>
      </c>
      <c r="E36" s="76">
        <v>7</v>
      </c>
      <c r="F36" s="77" t="s">
        <v>46</v>
      </c>
      <c r="G36" s="78" t="s">
        <v>17</v>
      </c>
      <c r="H36" s="76">
        <f t="shared" si="0"/>
        <v>0.02</v>
      </c>
      <c r="I36" s="79">
        <f t="shared" si="1"/>
        <v>8.9177239011703394E-2</v>
      </c>
      <c r="J36" s="76">
        <v>498522</v>
      </c>
      <c r="K36" s="80">
        <v>1701035</v>
      </c>
    </row>
    <row r="37" spans="1:11" x14ac:dyDescent="0.25">
      <c r="A37">
        <v>1</v>
      </c>
      <c r="B37">
        <v>1</v>
      </c>
      <c r="C37" s="76">
        <v>31</v>
      </c>
      <c r="D37" s="76">
        <v>14.64</v>
      </c>
      <c r="E37" s="76">
        <v>7</v>
      </c>
      <c r="F37" s="77" t="s">
        <v>49</v>
      </c>
      <c r="G37" s="78" t="s">
        <v>26</v>
      </c>
      <c r="H37" s="76">
        <f t="shared" si="0"/>
        <v>1.7000000000000001E-2</v>
      </c>
      <c r="I37" s="79">
        <f t="shared" si="1"/>
        <v>7.5413665242365965E-2</v>
      </c>
      <c r="J37" s="76">
        <v>498523</v>
      </c>
      <c r="K37" s="80">
        <v>1701032</v>
      </c>
    </row>
    <row r="38" spans="1:11" x14ac:dyDescent="0.25">
      <c r="A38">
        <v>1</v>
      </c>
      <c r="B38">
        <v>1</v>
      </c>
      <c r="C38" s="76">
        <v>32</v>
      </c>
      <c r="D38" s="76">
        <v>14.01</v>
      </c>
      <c r="E38" s="76">
        <v>6</v>
      </c>
      <c r="F38" s="77" t="s">
        <v>49</v>
      </c>
      <c r="G38" s="78" t="s">
        <v>26</v>
      </c>
      <c r="H38" s="76">
        <f t="shared" si="0"/>
        <v>1.4999999999999999E-2</v>
      </c>
      <c r="I38" s="79">
        <f t="shared" si="1"/>
        <v>5.9196683539763525E-2</v>
      </c>
      <c r="J38" s="76">
        <v>498524</v>
      </c>
      <c r="K38" s="80">
        <v>1701033</v>
      </c>
    </row>
    <row r="39" spans="1:11" x14ac:dyDescent="0.25">
      <c r="A39">
        <v>1</v>
      </c>
      <c r="B39">
        <v>1</v>
      </c>
      <c r="C39" s="76">
        <v>33</v>
      </c>
      <c r="D39" s="76">
        <v>16.55</v>
      </c>
      <c r="E39" s="76">
        <v>8</v>
      </c>
      <c r="F39" s="77" t="s">
        <v>49</v>
      </c>
      <c r="G39" s="78" t="s">
        <v>26</v>
      </c>
      <c r="H39" s="76">
        <f t="shared" si="0"/>
        <v>2.1999999999999999E-2</v>
      </c>
      <c r="I39" s="79">
        <f t="shared" si="1"/>
        <v>0.11014273047038443</v>
      </c>
      <c r="J39" s="76">
        <v>498520</v>
      </c>
      <c r="K39" s="80">
        <v>1701032</v>
      </c>
    </row>
    <row r="40" spans="1:11" x14ac:dyDescent="0.25">
      <c r="A40">
        <v>1</v>
      </c>
      <c r="B40">
        <v>1</v>
      </c>
      <c r="C40" s="76">
        <v>34</v>
      </c>
      <c r="D40" s="76">
        <v>25.46</v>
      </c>
      <c r="E40" s="76">
        <v>6</v>
      </c>
      <c r="F40" s="77" t="s">
        <v>48</v>
      </c>
      <c r="G40" s="78" t="s">
        <v>22</v>
      </c>
      <c r="H40" s="76">
        <f t="shared" si="0"/>
        <v>5.0999999999999997E-2</v>
      </c>
      <c r="I40" s="79">
        <f t="shared" si="1"/>
        <v>0.19549601285104184</v>
      </c>
      <c r="J40" s="76">
        <v>498525</v>
      </c>
      <c r="K40" s="80">
        <v>1701035</v>
      </c>
    </row>
    <row r="41" spans="1:11" x14ac:dyDescent="0.25">
      <c r="A41">
        <v>1</v>
      </c>
      <c r="B41">
        <v>1</v>
      </c>
      <c r="C41" s="76">
        <v>35</v>
      </c>
      <c r="D41" s="76">
        <v>12.73</v>
      </c>
      <c r="E41" s="76">
        <v>5</v>
      </c>
      <c r="F41" s="77" t="s">
        <v>46</v>
      </c>
      <c r="G41" s="78" t="s">
        <v>17</v>
      </c>
      <c r="H41" s="76">
        <f t="shared" si="0"/>
        <v>1.2999999999999999E-2</v>
      </c>
      <c r="I41" s="79">
        <f t="shared" si="1"/>
        <v>4.0728336010633713E-2</v>
      </c>
      <c r="J41" s="76">
        <v>498524</v>
      </c>
      <c r="K41" s="80">
        <v>1701035</v>
      </c>
    </row>
    <row r="42" spans="1:11" x14ac:dyDescent="0.25">
      <c r="A42">
        <v>1</v>
      </c>
      <c r="B42">
        <v>1</v>
      </c>
      <c r="C42" s="76">
        <v>36</v>
      </c>
      <c r="D42" s="76">
        <v>21.65</v>
      </c>
      <c r="E42" s="76">
        <v>10</v>
      </c>
      <c r="F42" s="77" t="s">
        <v>48</v>
      </c>
      <c r="G42" s="78" t="s">
        <v>22</v>
      </c>
      <c r="H42" s="76">
        <f t="shared" si="0"/>
        <v>3.6999999999999998E-2</v>
      </c>
      <c r="I42" s="79">
        <f t="shared" si="1"/>
        <v>0.23560562601155868</v>
      </c>
      <c r="J42" s="76">
        <v>498529</v>
      </c>
      <c r="K42" s="80">
        <v>1701040</v>
      </c>
    </row>
    <row r="43" spans="1:11" x14ac:dyDescent="0.25">
      <c r="A43">
        <v>1</v>
      </c>
      <c r="B43">
        <v>1</v>
      </c>
      <c r="C43" s="76">
        <v>37</v>
      </c>
      <c r="D43" s="76">
        <v>19.100000000000001</v>
      </c>
      <c r="E43" s="76">
        <v>7</v>
      </c>
      <c r="F43" s="77" t="s">
        <v>48</v>
      </c>
      <c r="G43" s="78" t="s">
        <v>22</v>
      </c>
      <c r="H43" s="76">
        <f t="shared" si="0"/>
        <v>2.9000000000000001E-2</v>
      </c>
      <c r="I43" s="79">
        <f t="shared" si="1"/>
        <v>0.12836145458708237</v>
      </c>
      <c r="J43" s="76">
        <v>498528</v>
      </c>
      <c r="K43" s="80">
        <v>1701041</v>
      </c>
    </row>
    <row r="44" spans="1:11" x14ac:dyDescent="0.25">
      <c r="A44">
        <v>1</v>
      </c>
      <c r="B44">
        <v>1</v>
      </c>
      <c r="C44" s="76">
        <v>38</v>
      </c>
      <c r="D44" s="76">
        <v>14.01</v>
      </c>
      <c r="E44" s="76">
        <v>8</v>
      </c>
      <c r="F44" s="77" t="s">
        <v>46</v>
      </c>
      <c r="G44" s="78" t="s">
        <v>17</v>
      </c>
      <c r="H44" s="76">
        <f t="shared" si="0"/>
        <v>1.4999999999999999E-2</v>
      </c>
      <c r="I44" s="79">
        <f t="shared" si="1"/>
        <v>7.8928911386351358E-2</v>
      </c>
      <c r="J44" s="76">
        <v>498531</v>
      </c>
      <c r="K44" s="80">
        <v>1701036</v>
      </c>
    </row>
    <row r="45" spans="1:11" x14ac:dyDescent="0.25">
      <c r="A45">
        <v>1</v>
      </c>
      <c r="B45">
        <v>1</v>
      </c>
      <c r="C45" s="76">
        <v>39</v>
      </c>
      <c r="D45" s="76">
        <v>14.64</v>
      </c>
      <c r="E45" s="76">
        <v>7</v>
      </c>
      <c r="F45" s="77" t="s">
        <v>48</v>
      </c>
      <c r="G45" s="78" t="s">
        <v>22</v>
      </c>
      <c r="H45" s="76">
        <f t="shared" si="0"/>
        <v>1.7000000000000001E-2</v>
      </c>
      <c r="I45" s="79">
        <f t="shared" si="1"/>
        <v>7.5413665242365965E-2</v>
      </c>
      <c r="J45" s="76">
        <v>498532</v>
      </c>
      <c r="K45" s="80">
        <v>1701035</v>
      </c>
    </row>
    <row r="46" spans="1:11" x14ac:dyDescent="0.25">
      <c r="A46">
        <v>1</v>
      </c>
      <c r="B46">
        <v>1</v>
      </c>
      <c r="C46" s="76">
        <v>40</v>
      </c>
      <c r="D46" s="76">
        <v>13.37</v>
      </c>
      <c r="E46" s="76">
        <v>3</v>
      </c>
      <c r="F46" s="77" t="s">
        <v>46</v>
      </c>
      <c r="G46" s="78" t="s">
        <v>17</v>
      </c>
      <c r="H46" s="76">
        <f t="shared" si="0"/>
        <v>1.4E-2</v>
      </c>
      <c r="I46" s="79">
        <f t="shared" si="1"/>
        <v>2.6955905463287286E-2</v>
      </c>
      <c r="J46" s="76">
        <v>498530</v>
      </c>
      <c r="K46" s="80">
        <v>1701032</v>
      </c>
    </row>
    <row r="47" spans="1:11" x14ac:dyDescent="0.25">
      <c r="A47">
        <v>1</v>
      </c>
      <c r="B47">
        <v>1</v>
      </c>
      <c r="C47" s="76">
        <v>41</v>
      </c>
      <c r="D47" s="76">
        <v>12.1</v>
      </c>
      <c r="E47" s="76">
        <v>4</v>
      </c>
      <c r="F47" s="77" t="s">
        <v>46</v>
      </c>
      <c r="G47" s="78" t="s">
        <v>17</v>
      </c>
      <c r="H47" s="76">
        <f t="shared" si="0"/>
        <v>1.0999999999999999E-2</v>
      </c>
      <c r="I47" s="79">
        <f t="shared" si="1"/>
        <v>2.9437477146373223E-2</v>
      </c>
      <c r="J47" s="76">
        <v>498530</v>
      </c>
      <c r="K47" s="80">
        <v>1701032</v>
      </c>
    </row>
    <row r="48" spans="1:11" x14ac:dyDescent="0.25">
      <c r="A48">
        <v>1</v>
      </c>
      <c r="B48">
        <v>1</v>
      </c>
      <c r="C48" s="76">
        <v>42</v>
      </c>
      <c r="D48" s="76">
        <v>12.1</v>
      </c>
      <c r="E48" s="76">
        <v>7</v>
      </c>
      <c r="F48" s="77" t="s">
        <v>46</v>
      </c>
      <c r="G48" s="78" t="s">
        <v>17</v>
      </c>
      <c r="H48" s="76">
        <f t="shared" si="0"/>
        <v>1.0999999999999999E-2</v>
      </c>
      <c r="I48" s="79">
        <f t="shared" si="1"/>
        <v>5.1515585006153143E-2</v>
      </c>
      <c r="J48" s="76">
        <v>498533</v>
      </c>
      <c r="K48" s="80">
        <v>1701038</v>
      </c>
    </row>
    <row r="49" spans="1:11" x14ac:dyDescent="0.25">
      <c r="A49">
        <v>1</v>
      </c>
      <c r="B49">
        <v>1</v>
      </c>
      <c r="C49" s="76">
        <v>43</v>
      </c>
      <c r="D49" s="76">
        <v>20.37</v>
      </c>
      <c r="E49" s="76">
        <v>7</v>
      </c>
      <c r="F49" s="77" t="s">
        <v>48</v>
      </c>
      <c r="G49" s="78" t="s">
        <v>22</v>
      </c>
      <c r="H49" s="76">
        <f t="shared" si="0"/>
        <v>3.3000000000000002E-2</v>
      </c>
      <c r="I49" s="79">
        <f t="shared" si="1"/>
        <v>0.14599902427525216</v>
      </c>
      <c r="J49" s="76">
        <v>498532</v>
      </c>
      <c r="K49" s="80">
        <v>1701040</v>
      </c>
    </row>
    <row r="50" spans="1:11" x14ac:dyDescent="0.25">
      <c r="A50">
        <v>1</v>
      </c>
      <c r="B50">
        <v>1</v>
      </c>
      <c r="C50" s="76">
        <v>44</v>
      </c>
      <c r="D50" s="76">
        <v>17.190000000000001</v>
      </c>
      <c r="E50" s="76">
        <v>6.5</v>
      </c>
      <c r="F50" s="77" t="s">
        <v>46</v>
      </c>
      <c r="G50" s="78" t="s">
        <v>17</v>
      </c>
      <c r="H50" s="76">
        <f t="shared" si="0"/>
        <v>2.3E-2</v>
      </c>
      <c r="I50" s="79">
        <f t="shared" si="1"/>
        <v>9.6546151200141261E-2</v>
      </c>
      <c r="J50" s="76">
        <v>498535</v>
      </c>
      <c r="K50" s="80">
        <v>1701036</v>
      </c>
    </row>
    <row r="51" spans="1:11" x14ac:dyDescent="0.25">
      <c r="A51">
        <v>1</v>
      </c>
      <c r="B51">
        <v>1</v>
      </c>
      <c r="C51" s="76">
        <v>45</v>
      </c>
      <c r="D51" s="76">
        <v>13.37</v>
      </c>
      <c r="E51" s="76">
        <v>7</v>
      </c>
      <c r="F51" s="77" t="s">
        <v>48</v>
      </c>
      <c r="G51" s="78" t="s">
        <v>22</v>
      </c>
      <c r="H51" s="76">
        <f t="shared" si="0"/>
        <v>1.4E-2</v>
      </c>
      <c r="I51" s="79">
        <f t="shared" si="1"/>
        <v>6.2897112747670333E-2</v>
      </c>
      <c r="J51" s="76">
        <v>498535</v>
      </c>
      <c r="K51" s="80">
        <v>1701037</v>
      </c>
    </row>
    <row r="52" spans="1:11" x14ac:dyDescent="0.25">
      <c r="A52">
        <v>1</v>
      </c>
      <c r="B52">
        <v>1</v>
      </c>
      <c r="C52" s="76">
        <v>46</v>
      </c>
      <c r="D52" s="76">
        <v>21.65</v>
      </c>
      <c r="E52" s="76">
        <v>9</v>
      </c>
      <c r="F52" s="77" t="s">
        <v>48</v>
      </c>
      <c r="G52" s="78" t="s">
        <v>22</v>
      </c>
      <c r="H52" s="76">
        <f t="shared" si="0"/>
        <v>3.6999999999999998E-2</v>
      </c>
      <c r="I52" s="79">
        <f t="shared" si="1"/>
        <v>0.2120450634104028</v>
      </c>
      <c r="J52" s="76">
        <v>498535</v>
      </c>
      <c r="K52" s="80">
        <v>1701037</v>
      </c>
    </row>
    <row r="53" spans="1:11" x14ac:dyDescent="0.25">
      <c r="A53">
        <v>1</v>
      </c>
      <c r="B53">
        <v>1</v>
      </c>
      <c r="C53" s="76">
        <v>47</v>
      </c>
      <c r="D53" s="76">
        <v>16.55</v>
      </c>
      <c r="E53" s="76">
        <v>5</v>
      </c>
      <c r="F53" s="77" t="s">
        <v>48</v>
      </c>
      <c r="G53" s="78" t="s">
        <v>22</v>
      </c>
      <c r="H53" s="76">
        <f t="shared" si="0"/>
        <v>2.1999999999999999E-2</v>
      </c>
      <c r="I53" s="79">
        <f t="shared" si="1"/>
        <v>6.883920654399027E-2</v>
      </c>
      <c r="J53" s="76">
        <v>498549</v>
      </c>
      <c r="K53" s="80">
        <v>1701018</v>
      </c>
    </row>
    <row r="54" spans="1:11" x14ac:dyDescent="0.25">
      <c r="A54">
        <v>1</v>
      </c>
      <c r="B54">
        <v>1</v>
      </c>
      <c r="C54" s="76">
        <v>48</v>
      </c>
      <c r="D54" s="76">
        <v>24.19</v>
      </c>
      <c r="E54" s="76">
        <v>12</v>
      </c>
      <c r="F54" s="77" t="s">
        <v>50</v>
      </c>
      <c r="G54" s="78" t="s">
        <v>19</v>
      </c>
      <c r="H54" s="76">
        <f t="shared" si="0"/>
        <v>4.5999999999999999E-2</v>
      </c>
      <c r="I54" s="79">
        <f t="shared" si="1"/>
        <v>0.35295784415294484</v>
      </c>
      <c r="J54" s="76">
        <v>498549</v>
      </c>
      <c r="K54" s="80">
        <v>1701017</v>
      </c>
    </row>
    <row r="55" spans="1:11" x14ac:dyDescent="0.25">
      <c r="A55">
        <v>1</v>
      </c>
      <c r="B55">
        <v>1</v>
      </c>
      <c r="C55" s="76">
        <v>49</v>
      </c>
      <c r="D55" s="76">
        <v>12.73</v>
      </c>
      <c r="E55" s="76">
        <v>5</v>
      </c>
      <c r="F55" s="77" t="s">
        <v>46</v>
      </c>
      <c r="G55" s="78" t="s">
        <v>17</v>
      </c>
      <c r="H55" s="76">
        <f t="shared" si="0"/>
        <v>1.2999999999999999E-2</v>
      </c>
      <c r="I55" s="79">
        <f t="shared" si="1"/>
        <v>4.0728336010633713E-2</v>
      </c>
      <c r="J55" s="76">
        <v>498544</v>
      </c>
      <c r="K55" s="80">
        <v>1701017</v>
      </c>
    </row>
    <row r="56" spans="1:11" x14ac:dyDescent="0.25">
      <c r="A56">
        <v>1</v>
      </c>
      <c r="B56">
        <v>1</v>
      </c>
      <c r="C56" s="76">
        <v>50</v>
      </c>
      <c r="D56" s="76">
        <v>17.190000000000001</v>
      </c>
      <c r="E56" s="76">
        <v>7</v>
      </c>
      <c r="F56" s="77" t="s">
        <v>48</v>
      </c>
      <c r="G56" s="78" t="s">
        <v>22</v>
      </c>
      <c r="H56" s="76">
        <f t="shared" si="0"/>
        <v>2.3E-2</v>
      </c>
      <c r="I56" s="79">
        <f t="shared" si="1"/>
        <v>0.10397277821553674</v>
      </c>
      <c r="J56" s="76">
        <v>498542</v>
      </c>
      <c r="K56" s="80">
        <v>1701017</v>
      </c>
    </row>
    <row r="57" spans="1:11" x14ac:dyDescent="0.25">
      <c r="A57">
        <v>1</v>
      </c>
      <c r="B57">
        <v>1</v>
      </c>
      <c r="C57" s="76">
        <v>51</v>
      </c>
      <c r="D57" s="76">
        <v>16.55</v>
      </c>
      <c r="E57" s="76">
        <v>8</v>
      </c>
      <c r="F57" s="77" t="s">
        <v>46</v>
      </c>
      <c r="G57" s="78" t="s">
        <v>17</v>
      </c>
      <c r="H57" s="76">
        <f t="shared" si="0"/>
        <v>2.1999999999999999E-2</v>
      </c>
      <c r="I57" s="79">
        <f t="shared" si="1"/>
        <v>0.11014273047038443</v>
      </c>
      <c r="J57" s="76">
        <v>498541</v>
      </c>
      <c r="K57" s="80">
        <v>1701019</v>
      </c>
    </row>
    <row r="58" spans="1:11" x14ac:dyDescent="0.25">
      <c r="A58">
        <v>1</v>
      </c>
      <c r="B58">
        <v>1</v>
      </c>
      <c r="C58" s="76">
        <v>52</v>
      </c>
      <c r="D58" s="76">
        <v>16.55</v>
      </c>
      <c r="E58" s="76">
        <v>4</v>
      </c>
      <c r="F58" s="77" t="s">
        <v>48</v>
      </c>
      <c r="G58" s="78" t="s">
        <v>22</v>
      </c>
      <c r="H58" s="76">
        <f t="shared" si="0"/>
        <v>2.1999999999999999E-2</v>
      </c>
      <c r="I58" s="79">
        <f t="shared" si="1"/>
        <v>5.5071365235192217E-2</v>
      </c>
      <c r="J58" s="76">
        <v>498537</v>
      </c>
      <c r="K58" s="80">
        <v>1701022</v>
      </c>
    </row>
    <row r="59" spans="1:11" x14ac:dyDescent="0.25">
      <c r="A59">
        <v>1</v>
      </c>
      <c r="B59">
        <v>1</v>
      </c>
      <c r="C59" s="76">
        <v>53</v>
      </c>
      <c r="D59" s="76">
        <v>14.64</v>
      </c>
      <c r="E59" s="76">
        <v>5</v>
      </c>
      <c r="F59" s="77" t="s">
        <v>48</v>
      </c>
      <c r="G59" s="78" t="s">
        <v>22</v>
      </c>
      <c r="H59" s="76">
        <f t="shared" si="0"/>
        <v>1.7000000000000001E-2</v>
      </c>
      <c r="I59" s="79">
        <f t="shared" si="1"/>
        <v>5.3866903744547119E-2</v>
      </c>
      <c r="J59" s="76">
        <v>498535</v>
      </c>
      <c r="K59" s="80">
        <v>1701023</v>
      </c>
    </row>
    <row r="60" spans="1:11" x14ac:dyDescent="0.25">
      <c r="A60">
        <v>1</v>
      </c>
      <c r="B60">
        <v>1</v>
      </c>
      <c r="C60" s="76">
        <v>54</v>
      </c>
      <c r="D60" s="76">
        <v>12.73</v>
      </c>
      <c r="E60" s="76">
        <v>7</v>
      </c>
      <c r="F60" s="77" t="s">
        <v>50</v>
      </c>
      <c r="G60" s="78" t="s">
        <v>19</v>
      </c>
      <c r="H60" s="76">
        <f t="shared" si="0"/>
        <v>1.2999999999999999E-2</v>
      </c>
      <c r="I60" s="79">
        <f t="shared" si="1"/>
        <v>5.7019670414887202E-2</v>
      </c>
      <c r="J60" s="76">
        <v>498537</v>
      </c>
      <c r="K60" s="80">
        <v>1701022</v>
      </c>
    </row>
    <row r="61" spans="1:11" x14ac:dyDescent="0.25">
      <c r="A61">
        <v>1</v>
      </c>
      <c r="B61">
        <v>1</v>
      </c>
      <c r="C61" s="76">
        <v>55.1</v>
      </c>
      <c r="D61" s="76">
        <v>14.01</v>
      </c>
      <c r="E61" s="76">
        <v>8</v>
      </c>
      <c r="F61" s="77" t="s">
        <v>51</v>
      </c>
      <c r="G61" s="78" t="s">
        <v>15</v>
      </c>
      <c r="H61" s="76">
        <f t="shared" si="0"/>
        <v>1.4999999999999999E-2</v>
      </c>
      <c r="I61" s="79">
        <f t="shared" si="1"/>
        <v>7.8928911386351358E-2</v>
      </c>
      <c r="J61" s="76">
        <v>498533</v>
      </c>
      <c r="K61" s="80">
        <v>1701017</v>
      </c>
    </row>
    <row r="62" spans="1:11" x14ac:dyDescent="0.25">
      <c r="A62">
        <v>1</v>
      </c>
      <c r="B62">
        <v>1</v>
      </c>
      <c r="C62" s="76">
        <v>55.2</v>
      </c>
      <c r="D62" s="76">
        <v>16.55</v>
      </c>
      <c r="E62" s="76">
        <v>8</v>
      </c>
      <c r="F62" s="77" t="s">
        <v>51</v>
      </c>
      <c r="G62" s="78" t="s">
        <v>15</v>
      </c>
      <c r="H62" s="76">
        <f t="shared" si="0"/>
        <v>2.1999999999999999E-2</v>
      </c>
      <c r="I62" s="79">
        <f t="shared" si="1"/>
        <v>0.11014273047038443</v>
      </c>
      <c r="J62" s="76">
        <v>498533</v>
      </c>
      <c r="K62" s="80">
        <v>1701017</v>
      </c>
    </row>
    <row r="63" spans="1:11" x14ac:dyDescent="0.25">
      <c r="A63">
        <v>1</v>
      </c>
      <c r="B63">
        <v>1</v>
      </c>
      <c r="C63" s="76">
        <v>56</v>
      </c>
      <c r="D63" s="76">
        <v>11.46</v>
      </c>
      <c r="E63" s="76">
        <v>7</v>
      </c>
      <c r="F63" s="77" t="s">
        <v>51</v>
      </c>
      <c r="G63" s="78" t="s">
        <v>15</v>
      </c>
      <c r="H63" s="76">
        <f t="shared" si="0"/>
        <v>0.01</v>
      </c>
      <c r="I63" s="79">
        <f t="shared" si="1"/>
        <v>4.6210123651349647E-2</v>
      </c>
      <c r="J63" s="76">
        <v>498529</v>
      </c>
      <c r="K63" s="80">
        <v>1701016</v>
      </c>
    </row>
    <row r="64" spans="1:11" x14ac:dyDescent="0.25">
      <c r="A64">
        <v>1</v>
      </c>
      <c r="B64">
        <v>1</v>
      </c>
      <c r="C64" s="76">
        <v>57</v>
      </c>
      <c r="D64" s="76">
        <v>20.37</v>
      </c>
      <c r="E64" s="76">
        <v>7</v>
      </c>
      <c r="F64" s="77" t="s">
        <v>51</v>
      </c>
      <c r="G64" s="78" t="s">
        <v>15</v>
      </c>
      <c r="H64" s="76">
        <f t="shared" si="0"/>
        <v>3.3000000000000002E-2</v>
      </c>
      <c r="I64" s="79">
        <f t="shared" si="1"/>
        <v>0.14599902427525216</v>
      </c>
      <c r="J64" s="76">
        <v>498536</v>
      </c>
      <c r="K64" s="80">
        <v>1701014</v>
      </c>
    </row>
    <row r="65" spans="1:11" x14ac:dyDescent="0.25">
      <c r="A65">
        <v>1</v>
      </c>
      <c r="B65">
        <v>1</v>
      </c>
      <c r="C65" s="76">
        <v>58.1</v>
      </c>
      <c r="D65" s="76">
        <v>15.28</v>
      </c>
      <c r="E65" s="76">
        <v>5</v>
      </c>
      <c r="F65" s="77" t="s">
        <v>52</v>
      </c>
      <c r="G65" s="78" t="s">
        <v>24</v>
      </c>
      <c r="H65" s="76">
        <f t="shared" si="0"/>
        <v>1.7999999999999999E-2</v>
      </c>
      <c r="I65" s="79">
        <f t="shared" si="1"/>
        <v>5.867952209695193E-2</v>
      </c>
      <c r="J65" s="76">
        <v>498542</v>
      </c>
      <c r="K65" s="80">
        <v>1701012</v>
      </c>
    </row>
    <row r="66" spans="1:11" x14ac:dyDescent="0.25">
      <c r="A66">
        <v>1</v>
      </c>
      <c r="B66">
        <v>1</v>
      </c>
      <c r="C66" s="76">
        <v>58.2</v>
      </c>
      <c r="D66" s="76">
        <v>22.28</v>
      </c>
      <c r="E66" s="76">
        <v>8</v>
      </c>
      <c r="F66" s="77" t="s">
        <v>52</v>
      </c>
      <c r="G66" s="78" t="s">
        <v>24</v>
      </c>
      <c r="H66" s="76">
        <f t="shared" ref="H66:H129" si="2">ROUND((D66/100)^2*0.7854,3)</f>
        <v>3.9E-2</v>
      </c>
      <c r="I66" s="79">
        <f t="shared" si="1"/>
        <v>0.19961364053679714</v>
      </c>
      <c r="J66" s="76">
        <v>498542</v>
      </c>
      <c r="K66" s="80">
        <v>1701012</v>
      </c>
    </row>
    <row r="67" spans="1:11" x14ac:dyDescent="0.25">
      <c r="A67">
        <v>1</v>
      </c>
      <c r="B67">
        <v>1</v>
      </c>
      <c r="C67" s="76">
        <v>59</v>
      </c>
      <c r="D67" s="76">
        <v>10.19</v>
      </c>
      <c r="E67" s="76">
        <v>3</v>
      </c>
      <c r="F67" s="77" t="s">
        <v>48</v>
      </c>
      <c r="G67" s="78" t="s">
        <v>22</v>
      </c>
      <c r="H67" s="76">
        <f t="shared" si="2"/>
        <v>8.0000000000000002E-3</v>
      </c>
      <c r="I67" s="79">
        <f t="shared" ref="I67:I130" si="3">IF(F67="Pino candelillo",-0.0044177+(0.0000285*D67^2*E67),((D67/100)^2)*E67*0.64*(PI()/4))</f>
        <v>1.5658114988995924E-2</v>
      </c>
      <c r="J67" s="76">
        <v>498538</v>
      </c>
      <c r="K67" s="80">
        <v>1701013</v>
      </c>
    </row>
    <row r="68" spans="1:11" x14ac:dyDescent="0.25">
      <c r="A68">
        <v>1</v>
      </c>
      <c r="B68">
        <v>1</v>
      </c>
      <c r="C68" s="76">
        <v>60</v>
      </c>
      <c r="D68" s="76">
        <v>10.19</v>
      </c>
      <c r="E68" s="76">
        <v>7</v>
      </c>
      <c r="F68" s="77" t="s">
        <v>46</v>
      </c>
      <c r="G68" s="78" t="s">
        <v>17</v>
      </c>
      <c r="H68" s="76">
        <f t="shared" si="2"/>
        <v>8.0000000000000002E-3</v>
      </c>
      <c r="I68" s="79">
        <f t="shared" si="3"/>
        <v>3.6535601640990484E-2</v>
      </c>
      <c r="J68" s="76">
        <v>498534</v>
      </c>
      <c r="K68" s="80">
        <v>1701014</v>
      </c>
    </row>
    <row r="69" spans="1:11" x14ac:dyDescent="0.25">
      <c r="A69">
        <v>1</v>
      </c>
      <c r="B69">
        <v>1</v>
      </c>
      <c r="C69" s="76">
        <v>61</v>
      </c>
      <c r="D69" s="76">
        <v>19.100000000000001</v>
      </c>
      <c r="E69" s="76">
        <v>6</v>
      </c>
      <c r="F69" s="77" t="s">
        <v>48</v>
      </c>
      <c r="G69" s="78" t="s">
        <v>22</v>
      </c>
      <c r="H69" s="76">
        <f t="shared" si="2"/>
        <v>2.9000000000000001E-2</v>
      </c>
      <c r="I69" s="79">
        <f t="shared" si="3"/>
        <v>0.11002410393178487</v>
      </c>
      <c r="J69" s="76">
        <v>498532</v>
      </c>
      <c r="K69" s="80">
        <v>1701013</v>
      </c>
    </row>
    <row r="70" spans="1:11" x14ac:dyDescent="0.25">
      <c r="A70">
        <v>1</v>
      </c>
      <c r="B70">
        <v>1</v>
      </c>
      <c r="C70" s="76">
        <v>62</v>
      </c>
      <c r="D70" s="76">
        <v>16.55</v>
      </c>
      <c r="E70" s="76">
        <v>5</v>
      </c>
      <c r="F70" s="77" t="s">
        <v>48</v>
      </c>
      <c r="G70" s="78" t="s">
        <v>22</v>
      </c>
      <c r="H70" s="76">
        <f t="shared" si="2"/>
        <v>2.1999999999999999E-2</v>
      </c>
      <c r="I70" s="79">
        <f t="shared" si="3"/>
        <v>6.883920654399027E-2</v>
      </c>
      <c r="J70" s="76">
        <v>498534</v>
      </c>
      <c r="K70" s="80">
        <v>1701014</v>
      </c>
    </row>
    <row r="71" spans="1:11" x14ac:dyDescent="0.25">
      <c r="A71">
        <v>1</v>
      </c>
      <c r="B71">
        <v>1</v>
      </c>
      <c r="C71" s="76">
        <v>63</v>
      </c>
      <c r="D71" s="76">
        <v>16.55</v>
      </c>
      <c r="E71" s="76">
        <v>5</v>
      </c>
      <c r="F71" s="77" t="s">
        <v>49</v>
      </c>
      <c r="G71" s="78" t="s">
        <v>26</v>
      </c>
      <c r="H71" s="76">
        <f t="shared" si="2"/>
        <v>2.1999999999999999E-2</v>
      </c>
      <c r="I71" s="79">
        <f t="shared" si="3"/>
        <v>6.883920654399027E-2</v>
      </c>
      <c r="J71" s="76">
        <v>498534</v>
      </c>
      <c r="K71" s="80">
        <v>1701013</v>
      </c>
    </row>
    <row r="72" spans="1:11" x14ac:dyDescent="0.25">
      <c r="A72">
        <v>1</v>
      </c>
      <c r="B72">
        <v>1</v>
      </c>
      <c r="C72" s="76">
        <v>64</v>
      </c>
      <c r="D72" s="76">
        <v>13.37</v>
      </c>
      <c r="E72" s="76">
        <v>7</v>
      </c>
      <c r="F72" s="77" t="s">
        <v>50</v>
      </c>
      <c r="G72" s="78" t="s">
        <v>19</v>
      </c>
      <c r="H72" s="76">
        <f t="shared" si="2"/>
        <v>1.4E-2</v>
      </c>
      <c r="I72" s="79">
        <f t="shared" si="3"/>
        <v>6.2897112747670333E-2</v>
      </c>
      <c r="J72" s="76">
        <v>498537</v>
      </c>
      <c r="K72" s="80">
        <v>1701013</v>
      </c>
    </row>
    <row r="73" spans="1:11" x14ac:dyDescent="0.25">
      <c r="A73">
        <v>1</v>
      </c>
      <c r="B73">
        <v>1</v>
      </c>
      <c r="C73" s="76">
        <v>65</v>
      </c>
      <c r="D73" s="76">
        <v>10.19</v>
      </c>
      <c r="E73" s="76">
        <v>3</v>
      </c>
      <c r="F73" s="77" t="s">
        <v>52</v>
      </c>
      <c r="G73" s="78" t="s">
        <v>24</v>
      </c>
      <c r="H73" s="76">
        <f t="shared" si="2"/>
        <v>8.0000000000000002E-3</v>
      </c>
      <c r="I73" s="79">
        <f t="shared" si="3"/>
        <v>1.5658114988995924E-2</v>
      </c>
      <c r="J73" s="76">
        <v>498540</v>
      </c>
      <c r="K73" s="80">
        <v>1701016</v>
      </c>
    </row>
    <row r="74" spans="1:11" x14ac:dyDescent="0.25">
      <c r="A74">
        <v>1</v>
      </c>
      <c r="B74">
        <v>1</v>
      </c>
      <c r="C74" s="76">
        <v>66</v>
      </c>
      <c r="D74" s="76">
        <v>3.34</v>
      </c>
      <c r="E74" s="81">
        <v>7</v>
      </c>
      <c r="F74" s="77" t="s">
        <v>50</v>
      </c>
      <c r="G74" s="78" t="s">
        <v>19</v>
      </c>
      <c r="H74" s="76">
        <f t="shared" si="2"/>
        <v>1E-3</v>
      </c>
      <c r="I74" s="79">
        <f t="shared" si="3"/>
        <v>3.9251913127152658E-3</v>
      </c>
      <c r="J74" s="76">
        <v>498548</v>
      </c>
      <c r="K74" s="80">
        <v>1701012</v>
      </c>
    </row>
    <row r="75" spans="1:11" x14ac:dyDescent="0.25">
      <c r="A75">
        <v>1</v>
      </c>
      <c r="B75">
        <v>1</v>
      </c>
      <c r="C75" s="76">
        <v>67</v>
      </c>
      <c r="D75" s="76">
        <v>10.82</v>
      </c>
      <c r="E75" s="81">
        <v>4</v>
      </c>
      <c r="F75" s="77" t="s">
        <v>48</v>
      </c>
      <c r="G75" s="78" t="s">
        <v>22</v>
      </c>
      <c r="H75" s="76">
        <f t="shared" si="2"/>
        <v>8.9999999999999993E-3</v>
      </c>
      <c r="I75" s="79">
        <f t="shared" si="3"/>
        <v>2.3538802673800045E-2</v>
      </c>
      <c r="J75" s="76">
        <v>498550</v>
      </c>
      <c r="K75" s="80">
        <v>1701019</v>
      </c>
    </row>
    <row r="76" spans="1:11" x14ac:dyDescent="0.25">
      <c r="A76">
        <v>1</v>
      </c>
      <c r="B76">
        <v>1</v>
      </c>
      <c r="C76" s="76">
        <v>68</v>
      </c>
      <c r="D76" s="76">
        <v>12.1</v>
      </c>
      <c r="E76" s="81">
        <v>5</v>
      </c>
      <c r="F76" s="77" t="s">
        <v>46</v>
      </c>
      <c r="G76" s="78" t="s">
        <v>17</v>
      </c>
      <c r="H76" s="76">
        <f t="shared" si="2"/>
        <v>1.0999999999999999E-2</v>
      </c>
      <c r="I76" s="79">
        <f t="shared" si="3"/>
        <v>3.6796846432966525E-2</v>
      </c>
      <c r="J76" s="76">
        <v>498539</v>
      </c>
      <c r="K76" s="80">
        <v>1701010</v>
      </c>
    </row>
    <row r="77" spans="1:11" x14ac:dyDescent="0.25">
      <c r="A77">
        <v>1</v>
      </c>
      <c r="B77">
        <v>1</v>
      </c>
      <c r="C77" s="76">
        <v>69</v>
      </c>
      <c r="D77" s="76">
        <v>12.1</v>
      </c>
      <c r="E77" s="81">
        <v>8</v>
      </c>
      <c r="F77" s="77" t="s">
        <v>46</v>
      </c>
      <c r="G77" s="78" t="s">
        <v>17</v>
      </c>
      <c r="H77" s="76">
        <f t="shared" si="2"/>
        <v>1.0999999999999999E-2</v>
      </c>
      <c r="I77" s="79">
        <f t="shared" si="3"/>
        <v>5.8874954292746445E-2</v>
      </c>
      <c r="J77" s="76">
        <v>498537</v>
      </c>
      <c r="K77" s="80">
        <v>1701010</v>
      </c>
    </row>
    <row r="78" spans="1:11" x14ac:dyDescent="0.25">
      <c r="A78">
        <v>1</v>
      </c>
      <c r="B78">
        <v>1</v>
      </c>
      <c r="C78" s="76">
        <v>70</v>
      </c>
      <c r="D78" s="76">
        <v>23.55</v>
      </c>
      <c r="E78" s="81">
        <v>9</v>
      </c>
      <c r="F78" s="77" t="s">
        <v>48</v>
      </c>
      <c r="G78" s="78" t="s">
        <v>22</v>
      </c>
      <c r="H78" s="76">
        <f t="shared" si="2"/>
        <v>4.3999999999999997E-2</v>
      </c>
      <c r="I78" s="79">
        <f t="shared" si="3"/>
        <v>0.25089626011140487</v>
      </c>
      <c r="J78" s="76">
        <v>498536</v>
      </c>
      <c r="K78" s="80">
        <v>1701012</v>
      </c>
    </row>
    <row r="79" spans="1:11" x14ac:dyDescent="0.25">
      <c r="A79">
        <v>1</v>
      </c>
      <c r="B79">
        <v>1</v>
      </c>
      <c r="C79" s="76">
        <v>71</v>
      </c>
      <c r="D79" s="76">
        <v>12.1</v>
      </c>
      <c r="E79" s="81">
        <v>5</v>
      </c>
      <c r="F79" s="77" t="s">
        <v>46</v>
      </c>
      <c r="G79" s="78" t="s">
        <v>17</v>
      </c>
      <c r="H79" s="76">
        <f t="shared" si="2"/>
        <v>1.0999999999999999E-2</v>
      </c>
      <c r="I79" s="79">
        <f t="shared" si="3"/>
        <v>3.6796846432966525E-2</v>
      </c>
      <c r="J79" s="76">
        <v>498536</v>
      </c>
      <c r="K79" s="80">
        <v>1701014</v>
      </c>
    </row>
    <row r="80" spans="1:11" x14ac:dyDescent="0.25">
      <c r="A80">
        <v>1</v>
      </c>
      <c r="B80">
        <v>1</v>
      </c>
      <c r="C80" s="76">
        <v>72</v>
      </c>
      <c r="D80" s="76">
        <v>18.46</v>
      </c>
      <c r="E80" s="81">
        <v>6</v>
      </c>
      <c r="F80" s="77" t="s">
        <v>46</v>
      </c>
      <c r="G80" s="78" t="s">
        <v>17</v>
      </c>
      <c r="H80" s="76">
        <f t="shared" si="2"/>
        <v>2.7E-2</v>
      </c>
      <c r="I80" s="79">
        <f t="shared" si="3"/>
        <v>0.10277429329075581</v>
      </c>
      <c r="J80" s="76">
        <v>498534</v>
      </c>
      <c r="K80" s="80">
        <v>1701014</v>
      </c>
    </row>
    <row r="81" spans="1:11" x14ac:dyDescent="0.25">
      <c r="A81">
        <v>1</v>
      </c>
      <c r="B81">
        <v>1</v>
      </c>
      <c r="C81" s="76">
        <v>73</v>
      </c>
      <c r="D81" s="76">
        <v>11.46</v>
      </c>
      <c r="E81" s="81">
        <v>8</v>
      </c>
      <c r="F81" s="77" t="s">
        <v>48</v>
      </c>
      <c r="G81" s="78" t="s">
        <v>22</v>
      </c>
      <c r="H81" s="76">
        <f t="shared" si="2"/>
        <v>0.01</v>
      </c>
      <c r="I81" s="79">
        <f t="shared" si="3"/>
        <v>5.2811569887256743E-2</v>
      </c>
      <c r="J81" s="76">
        <v>498530</v>
      </c>
      <c r="K81" s="80">
        <v>1701021</v>
      </c>
    </row>
    <row r="82" spans="1:11" x14ac:dyDescent="0.25">
      <c r="A82">
        <v>1</v>
      </c>
      <c r="B82">
        <v>1</v>
      </c>
      <c r="C82" s="76">
        <v>74</v>
      </c>
      <c r="D82" s="76">
        <v>16.55</v>
      </c>
      <c r="E82" s="81">
        <v>7</v>
      </c>
      <c r="F82" s="77" t="s">
        <v>48</v>
      </c>
      <c r="G82" s="78" t="s">
        <v>22</v>
      </c>
      <c r="H82" s="76">
        <f t="shared" si="2"/>
        <v>2.1999999999999999E-2</v>
      </c>
      <c r="I82" s="79">
        <f t="shared" si="3"/>
        <v>9.6374889161586375E-2</v>
      </c>
      <c r="J82" s="76">
        <v>498527</v>
      </c>
      <c r="K82" s="80">
        <v>1701021</v>
      </c>
    </row>
    <row r="83" spans="1:11" x14ac:dyDescent="0.25">
      <c r="A83">
        <v>1</v>
      </c>
      <c r="B83">
        <v>1</v>
      </c>
      <c r="C83" s="81">
        <v>75.099999999999994</v>
      </c>
      <c r="D83" s="76">
        <v>12.1</v>
      </c>
      <c r="E83" s="81">
        <v>4</v>
      </c>
      <c r="F83" s="77" t="s">
        <v>48</v>
      </c>
      <c r="G83" s="78" t="s">
        <v>22</v>
      </c>
      <c r="H83" s="76">
        <f t="shared" si="2"/>
        <v>1.0999999999999999E-2</v>
      </c>
      <c r="I83" s="79">
        <f t="shared" si="3"/>
        <v>2.9437477146373223E-2</v>
      </c>
      <c r="J83" s="76">
        <v>498523</v>
      </c>
      <c r="K83" s="80">
        <v>1701023</v>
      </c>
    </row>
    <row r="84" spans="1:11" x14ac:dyDescent="0.25">
      <c r="A84">
        <v>1</v>
      </c>
      <c r="B84">
        <v>1</v>
      </c>
      <c r="C84" s="81">
        <v>75.2</v>
      </c>
      <c r="D84" s="76">
        <v>11.46</v>
      </c>
      <c r="E84" s="81">
        <v>4</v>
      </c>
      <c r="F84" s="77" t="s">
        <v>48</v>
      </c>
      <c r="G84" s="78" t="s">
        <v>22</v>
      </c>
      <c r="H84" s="76">
        <f t="shared" si="2"/>
        <v>0.01</v>
      </c>
      <c r="I84" s="79">
        <f t="shared" si="3"/>
        <v>2.6405784943628371E-2</v>
      </c>
      <c r="J84" s="76">
        <v>498523</v>
      </c>
      <c r="K84" s="80">
        <v>1701023</v>
      </c>
    </row>
    <row r="85" spans="1:11" x14ac:dyDescent="0.25">
      <c r="A85">
        <v>1</v>
      </c>
      <c r="B85">
        <v>1</v>
      </c>
      <c r="C85" s="81">
        <v>75.3</v>
      </c>
      <c r="D85" s="76">
        <v>13.37</v>
      </c>
      <c r="E85" s="81">
        <v>5</v>
      </c>
      <c r="F85" s="77" t="s">
        <v>48</v>
      </c>
      <c r="G85" s="78" t="s">
        <v>22</v>
      </c>
      <c r="H85" s="76">
        <f t="shared" si="2"/>
        <v>1.4E-2</v>
      </c>
      <c r="I85" s="79">
        <f t="shared" si="3"/>
        <v>4.4926509105478817E-2</v>
      </c>
      <c r="J85" s="76">
        <v>498523</v>
      </c>
      <c r="K85" s="80">
        <v>1701023</v>
      </c>
    </row>
    <row r="86" spans="1:11" x14ac:dyDescent="0.25">
      <c r="A86">
        <v>1</v>
      </c>
      <c r="B86">
        <v>1</v>
      </c>
      <c r="C86" s="81">
        <v>76</v>
      </c>
      <c r="D86" s="76">
        <v>13.37</v>
      </c>
      <c r="E86" s="81">
        <v>4</v>
      </c>
      <c r="F86" s="77" t="s">
        <v>48</v>
      </c>
      <c r="G86" s="78" t="s">
        <v>22</v>
      </c>
      <c r="H86" s="76">
        <f t="shared" si="2"/>
        <v>1.4E-2</v>
      </c>
      <c r="I86" s="79">
        <f t="shared" si="3"/>
        <v>3.5941207284383055E-2</v>
      </c>
      <c r="J86" s="76">
        <v>498520</v>
      </c>
      <c r="K86" s="80">
        <v>1701030</v>
      </c>
    </row>
    <row r="87" spans="1:11" x14ac:dyDescent="0.25">
      <c r="A87">
        <v>1</v>
      </c>
      <c r="B87">
        <v>1</v>
      </c>
      <c r="C87" s="81">
        <v>77.099999999999994</v>
      </c>
      <c r="D87" s="76">
        <v>9.5500000000000007</v>
      </c>
      <c r="E87" s="81">
        <v>6</v>
      </c>
      <c r="F87" s="77" t="s">
        <v>49</v>
      </c>
      <c r="G87" s="78" t="s">
        <v>26</v>
      </c>
      <c r="H87" s="76">
        <f t="shared" si="2"/>
        <v>7.0000000000000001E-3</v>
      </c>
      <c r="I87" s="79">
        <f t="shared" si="3"/>
        <v>2.7506025982946217E-2</v>
      </c>
      <c r="J87" s="76">
        <v>498521</v>
      </c>
      <c r="K87" s="80">
        <v>1701025</v>
      </c>
    </row>
    <row r="88" spans="1:11" x14ac:dyDescent="0.25">
      <c r="A88">
        <v>1</v>
      </c>
      <c r="B88">
        <v>1</v>
      </c>
      <c r="C88" s="81">
        <v>77.2</v>
      </c>
      <c r="D88" s="76">
        <v>12.1</v>
      </c>
      <c r="E88" s="81">
        <v>6</v>
      </c>
      <c r="F88" s="77" t="s">
        <v>49</v>
      </c>
      <c r="G88" s="78" t="s">
        <v>26</v>
      </c>
      <c r="H88" s="76">
        <f t="shared" si="2"/>
        <v>1.0999999999999999E-2</v>
      </c>
      <c r="I88" s="79">
        <f t="shared" si="3"/>
        <v>4.4156215719559834E-2</v>
      </c>
      <c r="J88" s="76">
        <v>498521</v>
      </c>
      <c r="K88" s="80">
        <v>1701025</v>
      </c>
    </row>
    <row r="89" spans="1:11" x14ac:dyDescent="0.25">
      <c r="A89">
        <v>1</v>
      </c>
      <c r="B89">
        <v>1</v>
      </c>
      <c r="C89" s="81">
        <v>78</v>
      </c>
      <c r="D89" s="76">
        <v>13.37</v>
      </c>
      <c r="E89" s="81">
        <v>4</v>
      </c>
      <c r="F89" s="77" t="s">
        <v>49</v>
      </c>
      <c r="G89" s="78" t="s">
        <v>26</v>
      </c>
      <c r="H89" s="76">
        <f t="shared" si="2"/>
        <v>1.4E-2</v>
      </c>
      <c r="I89" s="79">
        <f t="shared" si="3"/>
        <v>3.5941207284383055E-2</v>
      </c>
      <c r="J89" s="76">
        <v>498519</v>
      </c>
      <c r="K89" s="80">
        <v>1701024</v>
      </c>
    </row>
    <row r="90" spans="1:11" x14ac:dyDescent="0.25">
      <c r="A90">
        <v>1</v>
      </c>
      <c r="B90">
        <v>1</v>
      </c>
      <c r="C90" s="81">
        <v>79.099999999999994</v>
      </c>
      <c r="D90" s="76">
        <v>21.01</v>
      </c>
      <c r="E90" s="81">
        <v>7</v>
      </c>
      <c r="F90" s="77" t="s">
        <v>48</v>
      </c>
      <c r="G90" s="78" t="s">
        <v>22</v>
      </c>
      <c r="H90" s="76">
        <f t="shared" si="2"/>
        <v>3.5000000000000003E-2</v>
      </c>
      <c r="I90" s="79">
        <f t="shared" si="3"/>
        <v>0.15531736005036964</v>
      </c>
      <c r="J90" s="76">
        <v>498519</v>
      </c>
      <c r="K90" s="80">
        <v>1701023</v>
      </c>
    </row>
    <row r="91" spans="1:11" x14ac:dyDescent="0.25">
      <c r="A91">
        <v>1</v>
      </c>
      <c r="B91">
        <v>1</v>
      </c>
      <c r="C91" s="81">
        <v>79.2</v>
      </c>
      <c r="D91" s="76">
        <v>11.46</v>
      </c>
      <c r="E91" s="81">
        <v>4</v>
      </c>
      <c r="F91" s="77" t="s">
        <v>48</v>
      </c>
      <c r="G91" s="78" t="s">
        <v>22</v>
      </c>
      <c r="H91" s="76">
        <f t="shared" si="2"/>
        <v>0.01</v>
      </c>
      <c r="I91" s="79">
        <f t="shared" si="3"/>
        <v>2.6405784943628371E-2</v>
      </c>
      <c r="J91" s="76">
        <v>498519</v>
      </c>
      <c r="K91" s="80">
        <v>1701023</v>
      </c>
    </row>
    <row r="92" spans="1:11" x14ac:dyDescent="0.25">
      <c r="A92">
        <v>1</v>
      </c>
      <c r="B92">
        <v>1</v>
      </c>
      <c r="C92" s="81">
        <v>79.3</v>
      </c>
      <c r="D92" s="76">
        <v>11.46</v>
      </c>
      <c r="E92" s="81">
        <v>5</v>
      </c>
      <c r="F92" s="77" t="s">
        <v>48</v>
      </c>
      <c r="G92" s="78" t="s">
        <v>22</v>
      </c>
      <c r="H92" s="76">
        <f t="shared" si="2"/>
        <v>0.01</v>
      </c>
      <c r="I92" s="79">
        <f t="shared" si="3"/>
        <v>3.3007231179535468E-2</v>
      </c>
      <c r="J92" s="76">
        <v>498519</v>
      </c>
      <c r="K92" s="80">
        <v>1701023</v>
      </c>
    </row>
    <row r="93" spans="1:11" x14ac:dyDescent="0.25">
      <c r="A93">
        <v>1</v>
      </c>
      <c r="B93">
        <v>1</v>
      </c>
      <c r="C93" s="81">
        <v>80</v>
      </c>
      <c r="D93" s="76">
        <v>11.78</v>
      </c>
      <c r="E93" s="81">
        <v>5</v>
      </c>
      <c r="F93" s="77" t="s">
        <v>48</v>
      </c>
      <c r="G93" s="78" t="s">
        <v>22</v>
      </c>
      <c r="H93" s="76">
        <f t="shared" si="2"/>
        <v>1.0999999999999999E-2</v>
      </c>
      <c r="I93" s="79">
        <f t="shared" si="3"/>
        <v>3.4876302879232789E-2</v>
      </c>
      <c r="J93" s="76">
        <v>498518</v>
      </c>
      <c r="K93" s="80">
        <v>1701022</v>
      </c>
    </row>
    <row r="94" spans="1:11" x14ac:dyDescent="0.25">
      <c r="A94">
        <v>1</v>
      </c>
      <c r="B94">
        <v>1</v>
      </c>
      <c r="C94" s="81">
        <v>81</v>
      </c>
      <c r="D94" s="76">
        <v>18.46</v>
      </c>
      <c r="E94" s="81">
        <v>7</v>
      </c>
      <c r="F94" s="77" t="s">
        <v>48</v>
      </c>
      <c r="G94" s="78" t="s">
        <v>22</v>
      </c>
      <c r="H94" s="76">
        <f t="shared" si="2"/>
        <v>2.7E-2</v>
      </c>
      <c r="I94" s="79">
        <f t="shared" si="3"/>
        <v>0.11990334217254844</v>
      </c>
      <c r="J94" s="76">
        <v>498517</v>
      </c>
      <c r="K94" s="80">
        <v>1701020</v>
      </c>
    </row>
    <row r="95" spans="1:11" x14ac:dyDescent="0.25">
      <c r="A95">
        <v>1</v>
      </c>
      <c r="B95">
        <v>1</v>
      </c>
      <c r="C95" s="81">
        <v>82</v>
      </c>
      <c r="D95" s="76">
        <v>21.01</v>
      </c>
      <c r="E95" s="81">
        <v>7</v>
      </c>
      <c r="F95" s="77" t="s">
        <v>48</v>
      </c>
      <c r="G95" s="78" t="s">
        <v>22</v>
      </c>
      <c r="H95" s="76">
        <f t="shared" si="2"/>
        <v>3.5000000000000003E-2</v>
      </c>
      <c r="I95" s="79">
        <f t="shared" si="3"/>
        <v>0.15531736005036964</v>
      </c>
      <c r="J95" s="76">
        <v>498516</v>
      </c>
      <c r="K95" s="80">
        <v>1701015</v>
      </c>
    </row>
    <row r="96" spans="1:11" x14ac:dyDescent="0.25">
      <c r="A96">
        <v>1</v>
      </c>
      <c r="B96">
        <v>1</v>
      </c>
      <c r="C96" s="81">
        <v>83</v>
      </c>
      <c r="D96" s="76">
        <v>14.01</v>
      </c>
      <c r="E96" s="81">
        <v>6</v>
      </c>
      <c r="F96" s="77" t="s">
        <v>48</v>
      </c>
      <c r="G96" s="78" t="s">
        <v>22</v>
      </c>
      <c r="H96" s="76">
        <f t="shared" si="2"/>
        <v>1.4999999999999999E-2</v>
      </c>
      <c r="I96" s="79">
        <f t="shared" si="3"/>
        <v>5.9196683539763525E-2</v>
      </c>
      <c r="J96" s="76">
        <v>498515</v>
      </c>
      <c r="K96" s="80">
        <v>1701015</v>
      </c>
    </row>
    <row r="97" spans="1:11" x14ac:dyDescent="0.25">
      <c r="A97">
        <v>1</v>
      </c>
      <c r="B97">
        <v>1</v>
      </c>
      <c r="C97" s="81">
        <v>84</v>
      </c>
      <c r="D97" s="76">
        <v>25.46</v>
      </c>
      <c r="E97" s="81">
        <v>10</v>
      </c>
      <c r="F97" s="77" t="s">
        <v>46</v>
      </c>
      <c r="G97" s="78" t="s">
        <v>17</v>
      </c>
      <c r="H97" s="76">
        <f t="shared" si="2"/>
        <v>5.0999999999999997E-2</v>
      </c>
      <c r="I97" s="79">
        <f t="shared" si="3"/>
        <v>0.3258266880850697</v>
      </c>
      <c r="J97" s="76">
        <v>498514</v>
      </c>
      <c r="K97" s="80">
        <v>1701017</v>
      </c>
    </row>
    <row r="98" spans="1:11" x14ac:dyDescent="0.25">
      <c r="A98">
        <v>1</v>
      </c>
      <c r="B98">
        <v>1</v>
      </c>
      <c r="C98" s="81">
        <v>85</v>
      </c>
      <c r="D98" s="76">
        <v>24.83</v>
      </c>
      <c r="E98" s="81">
        <v>8</v>
      </c>
      <c r="F98" s="77" t="s">
        <v>46</v>
      </c>
      <c r="G98" s="78" t="s">
        <v>17</v>
      </c>
      <c r="H98" s="76">
        <f t="shared" si="2"/>
        <v>4.8000000000000001E-2</v>
      </c>
      <c r="I98" s="79">
        <f t="shared" si="3"/>
        <v>0.24792098085962189</v>
      </c>
      <c r="J98" s="76">
        <v>498514</v>
      </c>
      <c r="K98" s="80">
        <v>1701019</v>
      </c>
    </row>
    <row r="99" spans="1:11" x14ac:dyDescent="0.25">
      <c r="A99">
        <v>1</v>
      </c>
      <c r="B99">
        <v>1</v>
      </c>
      <c r="C99" s="81">
        <v>86</v>
      </c>
      <c r="D99" s="76">
        <v>12.73</v>
      </c>
      <c r="E99" s="81">
        <v>6</v>
      </c>
      <c r="F99" s="77" t="s">
        <v>46</v>
      </c>
      <c r="G99" s="78" t="s">
        <v>17</v>
      </c>
      <c r="H99" s="76">
        <f t="shared" si="2"/>
        <v>1.2999999999999999E-2</v>
      </c>
      <c r="I99" s="79">
        <f t="shared" si="3"/>
        <v>4.8874003212760461E-2</v>
      </c>
      <c r="J99" s="76">
        <v>498512</v>
      </c>
      <c r="K99" s="80">
        <v>1701020</v>
      </c>
    </row>
    <row r="100" spans="1:11" x14ac:dyDescent="0.25">
      <c r="A100">
        <v>1</v>
      </c>
      <c r="B100">
        <v>1</v>
      </c>
      <c r="C100" s="81">
        <v>87</v>
      </c>
      <c r="D100" s="76">
        <v>12.73</v>
      </c>
      <c r="E100" s="81">
        <v>6</v>
      </c>
      <c r="F100" s="77" t="s">
        <v>48</v>
      </c>
      <c r="G100" s="78" t="s">
        <v>22</v>
      </c>
      <c r="H100" s="76">
        <f t="shared" si="2"/>
        <v>1.2999999999999999E-2</v>
      </c>
      <c r="I100" s="79">
        <f t="shared" si="3"/>
        <v>4.8874003212760461E-2</v>
      </c>
      <c r="J100" s="76">
        <v>498517</v>
      </c>
      <c r="K100" s="80">
        <v>1701025</v>
      </c>
    </row>
    <row r="101" spans="1:11" x14ac:dyDescent="0.25">
      <c r="A101">
        <v>1</v>
      </c>
      <c r="B101">
        <v>1</v>
      </c>
      <c r="C101" s="81">
        <v>88</v>
      </c>
      <c r="D101" s="76">
        <v>13.37</v>
      </c>
      <c r="E101" s="81">
        <v>7</v>
      </c>
      <c r="F101" s="77" t="s">
        <v>48</v>
      </c>
      <c r="G101" s="78" t="s">
        <v>22</v>
      </c>
      <c r="H101" s="76">
        <f t="shared" si="2"/>
        <v>1.4E-2</v>
      </c>
      <c r="I101" s="79">
        <f t="shared" si="3"/>
        <v>6.2897112747670333E-2</v>
      </c>
      <c r="J101" s="76">
        <v>498518</v>
      </c>
      <c r="K101" s="80">
        <v>1701026</v>
      </c>
    </row>
    <row r="102" spans="1:11" x14ac:dyDescent="0.25">
      <c r="A102">
        <v>1</v>
      </c>
      <c r="B102">
        <v>1</v>
      </c>
      <c r="C102" s="81">
        <v>89</v>
      </c>
      <c r="D102" s="76">
        <v>13.69</v>
      </c>
      <c r="E102" s="81">
        <v>4</v>
      </c>
      <c r="F102" s="77" t="s">
        <v>48</v>
      </c>
      <c r="G102" s="78" t="s">
        <v>22</v>
      </c>
      <c r="H102" s="76">
        <f t="shared" si="2"/>
        <v>1.4999999999999999E-2</v>
      </c>
      <c r="I102" s="79">
        <f t="shared" si="3"/>
        <v>3.76822427471648E-2</v>
      </c>
      <c r="J102" s="76">
        <v>498514</v>
      </c>
      <c r="K102" s="80">
        <v>1701027</v>
      </c>
    </row>
    <row r="103" spans="1:11" x14ac:dyDescent="0.25">
      <c r="A103">
        <v>1</v>
      </c>
      <c r="B103">
        <v>1</v>
      </c>
      <c r="C103" s="81">
        <v>90</v>
      </c>
      <c r="D103" s="76">
        <v>14.96</v>
      </c>
      <c r="E103" s="81">
        <v>6</v>
      </c>
      <c r="F103" s="77" t="s">
        <v>52</v>
      </c>
      <c r="G103" s="78" t="s">
        <v>24</v>
      </c>
      <c r="H103" s="76">
        <f t="shared" si="2"/>
        <v>1.7999999999999999E-2</v>
      </c>
      <c r="I103" s="79">
        <f t="shared" si="3"/>
        <v>6.7496972392477581E-2</v>
      </c>
      <c r="J103" s="76">
        <v>498514</v>
      </c>
      <c r="K103" s="80">
        <v>1701007</v>
      </c>
    </row>
    <row r="104" spans="1:11" x14ac:dyDescent="0.25">
      <c r="A104">
        <v>1</v>
      </c>
      <c r="B104">
        <v>1</v>
      </c>
      <c r="C104" s="81">
        <v>91</v>
      </c>
      <c r="D104" s="76">
        <v>15.28</v>
      </c>
      <c r="E104" s="81">
        <v>5</v>
      </c>
      <c r="F104" s="77" t="s">
        <v>52</v>
      </c>
      <c r="G104" s="78" t="s">
        <v>24</v>
      </c>
      <c r="H104" s="76">
        <f t="shared" si="2"/>
        <v>1.7999999999999999E-2</v>
      </c>
      <c r="I104" s="79">
        <f t="shared" si="3"/>
        <v>5.867952209695193E-2</v>
      </c>
      <c r="J104" s="76">
        <v>498513</v>
      </c>
      <c r="K104" s="80">
        <v>1701008</v>
      </c>
    </row>
    <row r="105" spans="1:11" x14ac:dyDescent="0.25">
      <c r="A105">
        <v>1</v>
      </c>
      <c r="B105">
        <v>1</v>
      </c>
      <c r="C105" s="81">
        <v>92</v>
      </c>
      <c r="D105" s="76">
        <v>22.6</v>
      </c>
      <c r="E105" s="81">
        <v>11</v>
      </c>
      <c r="F105" s="77" t="s">
        <v>50</v>
      </c>
      <c r="G105" s="78" t="s">
        <v>19</v>
      </c>
      <c r="H105" s="76">
        <f t="shared" si="2"/>
        <v>0.04</v>
      </c>
      <c r="I105" s="79">
        <f t="shared" si="3"/>
        <v>0.28240957601956401</v>
      </c>
      <c r="J105" s="76">
        <v>498511</v>
      </c>
      <c r="K105" s="80">
        <v>1701004</v>
      </c>
    </row>
    <row r="106" spans="1:11" x14ac:dyDescent="0.25">
      <c r="A106">
        <v>1</v>
      </c>
      <c r="B106">
        <v>1</v>
      </c>
      <c r="C106" s="81">
        <v>93</v>
      </c>
      <c r="D106" s="76">
        <v>24.83</v>
      </c>
      <c r="E106" s="81">
        <v>12</v>
      </c>
      <c r="F106" s="77" t="s">
        <v>50</v>
      </c>
      <c r="G106" s="78" t="s">
        <v>19</v>
      </c>
      <c r="H106" s="76">
        <f t="shared" si="2"/>
        <v>4.8000000000000001E-2</v>
      </c>
      <c r="I106" s="79">
        <f t="shared" si="3"/>
        <v>0.37188147128943283</v>
      </c>
      <c r="J106" s="76">
        <v>498511</v>
      </c>
      <c r="K106" s="80">
        <v>1701005</v>
      </c>
    </row>
    <row r="107" spans="1:11" x14ac:dyDescent="0.25">
      <c r="A107">
        <v>1</v>
      </c>
      <c r="B107">
        <v>1</v>
      </c>
      <c r="C107" s="81">
        <v>94.1</v>
      </c>
      <c r="D107" s="76">
        <v>20.05</v>
      </c>
      <c r="E107" s="81">
        <v>6</v>
      </c>
      <c r="F107" s="77" t="s">
        <v>46</v>
      </c>
      <c r="G107" s="78" t="s">
        <v>17</v>
      </c>
      <c r="H107" s="76">
        <f t="shared" si="2"/>
        <v>3.2000000000000001E-2</v>
      </c>
      <c r="I107" s="79">
        <f t="shared" si="3"/>
        <v>0.12124109766957418</v>
      </c>
      <c r="J107" s="76">
        <v>498515</v>
      </c>
      <c r="K107" s="80">
        <v>1700996</v>
      </c>
    </row>
    <row r="108" spans="1:11" x14ac:dyDescent="0.25">
      <c r="A108">
        <v>1</v>
      </c>
      <c r="B108">
        <v>1</v>
      </c>
      <c r="C108" s="81">
        <v>94.2</v>
      </c>
      <c r="D108" s="76">
        <v>29.28</v>
      </c>
      <c r="E108" s="81">
        <v>6.5</v>
      </c>
      <c r="F108" s="77" t="s">
        <v>46</v>
      </c>
      <c r="G108" s="78" t="s">
        <v>17</v>
      </c>
      <c r="H108" s="76">
        <f t="shared" si="2"/>
        <v>6.7000000000000004E-2</v>
      </c>
      <c r="I108" s="79">
        <f t="shared" si="3"/>
        <v>0.28010789947164499</v>
      </c>
      <c r="J108" s="76">
        <v>498515</v>
      </c>
      <c r="K108" s="80">
        <v>1700996</v>
      </c>
    </row>
    <row r="109" spans="1:11" x14ac:dyDescent="0.25">
      <c r="A109">
        <v>1</v>
      </c>
      <c r="B109">
        <v>1</v>
      </c>
      <c r="C109" s="81">
        <v>94.3</v>
      </c>
      <c r="D109" s="76">
        <v>44.56</v>
      </c>
      <c r="E109" s="81">
        <v>11.5</v>
      </c>
      <c r="F109" s="77" t="s">
        <v>46</v>
      </c>
      <c r="G109" s="78" t="s">
        <v>17</v>
      </c>
      <c r="H109" s="76">
        <f t="shared" si="2"/>
        <v>0.156</v>
      </c>
      <c r="I109" s="79">
        <f t="shared" si="3"/>
        <v>1.1477784330865834</v>
      </c>
      <c r="J109" s="76">
        <v>498515</v>
      </c>
      <c r="K109" s="80">
        <v>1700996</v>
      </c>
    </row>
    <row r="110" spans="1:11" x14ac:dyDescent="0.25">
      <c r="A110">
        <v>1</v>
      </c>
      <c r="B110">
        <v>1</v>
      </c>
      <c r="C110" s="81">
        <v>94.4</v>
      </c>
      <c r="D110" s="76">
        <v>32.47</v>
      </c>
      <c r="E110" s="81">
        <v>9.5</v>
      </c>
      <c r="F110" s="77" t="s">
        <v>46</v>
      </c>
      <c r="G110" s="78" t="s">
        <v>17</v>
      </c>
      <c r="H110" s="76">
        <f t="shared" si="2"/>
        <v>8.3000000000000004E-2</v>
      </c>
      <c r="I110" s="79">
        <f t="shared" si="3"/>
        <v>0.50345196224119226</v>
      </c>
      <c r="J110" s="76">
        <v>498515</v>
      </c>
      <c r="K110" s="80">
        <v>1700996</v>
      </c>
    </row>
    <row r="111" spans="1:11" x14ac:dyDescent="0.25">
      <c r="A111">
        <v>1</v>
      </c>
      <c r="B111">
        <v>1</v>
      </c>
      <c r="C111" s="81">
        <v>94.5</v>
      </c>
      <c r="D111" s="76">
        <v>19.420000000000002</v>
      </c>
      <c r="E111" s="81">
        <v>7.5</v>
      </c>
      <c r="F111" s="77" t="s">
        <v>46</v>
      </c>
      <c r="G111" s="78" t="s">
        <v>17</v>
      </c>
      <c r="H111" s="76">
        <f t="shared" si="2"/>
        <v>0.03</v>
      </c>
      <c r="I111" s="79">
        <f t="shared" si="3"/>
        <v>0.14217707323695625</v>
      </c>
      <c r="J111" s="76">
        <v>498515</v>
      </c>
      <c r="K111" s="80">
        <v>1700996</v>
      </c>
    </row>
    <row r="112" spans="1:11" x14ac:dyDescent="0.25">
      <c r="A112">
        <v>1</v>
      </c>
      <c r="B112">
        <v>1</v>
      </c>
      <c r="C112" s="81">
        <v>94.6</v>
      </c>
      <c r="D112" s="76">
        <v>34.380000000000003</v>
      </c>
      <c r="E112" s="81">
        <v>9.5</v>
      </c>
      <c r="F112" s="77" t="s">
        <v>46</v>
      </c>
      <c r="G112" s="78" t="s">
        <v>17</v>
      </c>
      <c r="H112" s="76">
        <f t="shared" si="2"/>
        <v>9.2999999999999999E-2</v>
      </c>
      <c r="I112" s="79">
        <f t="shared" si="3"/>
        <v>0.56442365317005661</v>
      </c>
      <c r="J112" s="76">
        <v>498515</v>
      </c>
      <c r="K112" s="80">
        <v>1700996</v>
      </c>
    </row>
    <row r="113" spans="1:11" x14ac:dyDescent="0.25">
      <c r="A113">
        <v>1</v>
      </c>
      <c r="B113">
        <v>1</v>
      </c>
      <c r="C113" s="81">
        <v>95</v>
      </c>
      <c r="D113" s="76">
        <v>17.190000000000001</v>
      </c>
      <c r="E113" s="81">
        <v>8</v>
      </c>
      <c r="F113" s="77" t="s">
        <v>46</v>
      </c>
      <c r="G113" s="78" t="s">
        <v>17</v>
      </c>
      <c r="H113" s="76">
        <f t="shared" si="2"/>
        <v>2.3E-2</v>
      </c>
      <c r="I113" s="79">
        <f t="shared" si="3"/>
        <v>0.11882603224632771</v>
      </c>
      <c r="J113" s="76">
        <v>498517</v>
      </c>
      <c r="K113" s="80">
        <v>1701007</v>
      </c>
    </row>
    <row r="114" spans="1:11" x14ac:dyDescent="0.25">
      <c r="A114">
        <v>1</v>
      </c>
      <c r="B114">
        <v>1</v>
      </c>
      <c r="C114" s="81">
        <v>96</v>
      </c>
      <c r="D114" s="76">
        <v>24.19</v>
      </c>
      <c r="E114" s="81">
        <v>12</v>
      </c>
      <c r="F114" s="77" t="s">
        <v>46</v>
      </c>
      <c r="G114" s="78" t="s">
        <v>17</v>
      </c>
      <c r="H114" s="76">
        <f t="shared" si="2"/>
        <v>4.5999999999999999E-2</v>
      </c>
      <c r="I114" s="79">
        <f t="shared" si="3"/>
        <v>0.35295784415294484</v>
      </c>
      <c r="J114" s="76">
        <v>498517</v>
      </c>
      <c r="K114" s="80">
        <v>1701007</v>
      </c>
    </row>
    <row r="115" spans="1:11" x14ac:dyDescent="0.25">
      <c r="A115">
        <v>1</v>
      </c>
      <c r="B115">
        <v>1</v>
      </c>
      <c r="C115" s="81">
        <v>97</v>
      </c>
      <c r="D115" s="76">
        <v>20.37</v>
      </c>
      <c r="E115" s="81">
        <v>10</v>
      </c>
      <c r="F115" s="77" t="s">
        <v>46</v>
      </c>
      <c r="G115" s="78" t="s">
        <v>17</v>
      </c>
      <c r="H115" s="76">
        <f t="shared" si="2"/>
        <v>3.3000000000000002E-2</v>
      </c>
      <c r="I115" s="79">
        <f t="shared" si="3"/>
        <v>0.20857003467893168</v>
      </c>
      <c r="J115" s="76">
        <v>498520</v>
      </c>
      <c r="K115" s="80">
        <v>1701010</v>
      </c>
    </row>
    <row r="116" spans="1:11" x14ac:dyDescent="0.25">
      <c r="A116">
        <v>1</v>
      </c>
      <c r="B116">
        <v>1</v>
      </c>
      <c r="C116" s="81">
        <v>98</v>
      </c>
      <c r="D116" s="76">
        <v>12.73</v>
      </c>
      <c r="E116" s="81">
        <v>6</v>
      </c>
      <c r="F116" s="77" t="s">
        <v>46</v>
      </c>
      <c r="G116" s="78" t="s">
        <v>17</v>
      </c>
      <c r="H116" s="76">
        <f t="shared" si="2"/>
        <v>1.2999999999999999E-2</v>
      </c>
      <c r="I116" s="79">
        <f t="shared" si="3"/>
        <v>4.8874003212760461E-2</v>
      </c>
      <c r="J116" s="76">
        <v>498521</v>
      </c>
      <c r="K116" s="80">
        <v>1701009</v>
      </c>
    </row>
    <row r="117" spans="1:11" x14ac:dyDescent="0.25">
      <c r="A117">
        <v>1</v>
      </c>
      <c r="B117">
        <v>1</v>
      </c>
      <c r="C117" s="81">
        <v>99</v>
      </c>
      <c r="D117" s="76">
        <v>10.82</v>
      </c>
      <c r="E117" s="81">
        <v>5</v>
      </c>
      <c r="F117" s="77" t="s">
        <v>46</v>
      </c>
      <c r="G117" s="78" t="s">
        <v>17</v>
      </c>
      <c r="H117" s="76">
        <f t="shared" si="2"/>
        <v>8.9999999999999993E-3</v>
      </c>
      <c r="I117" s="79">
        <f t="shared" si="3"/>
        <v>2.9423503342250058E-2</v>
      </c>
      <c r="J117" s="76">
        <v>498520</v>
      </c>
      <c r="K117" s="80">
        <v>1701010</v>
      </c>
    </row>
    <row r="118" spans="1:11" x14ac:dyDescent="0.25">
      <c r="A118">
        <v>1</v>
      </c>
      <c r="B118">
        <v>1</v>
      </c>
      <c r="C118" s="81">
        <v>100</v>
      </c>
      <c r="D118" s="76">
        <v>17.190000000000001</v>
      </c>
      <c r="E118" s="81">
        <v>10</v>
      </c>
      <c r="F118" s="77" t="s">
        <v>46</v>
      </c>
      <c r="G118" s="78" t="s">
        <v>17</v>
      </c>
      <c r="H118" s="76">
        <f t="shared" si="2"/>
        <v>2.3E-2</v>
      </c>
      <c r="I118" s="79">
        <f t="shared" si="3"/>
        <v>0.14853254030790963</v>
      </c>
      <c r="J118" s="76">
        <v>498520</v>
      </c>
      <c r="K118" s="80">
        <v>1701009</v>
      </c>
    </row>
    <row r="119" spans="1:11" x14ac:dyDescent="0.25">
      <c r="A119">
        <v>1</v>
      </c>
      <c r="B119">
        <v>1</v>
      </c>
      <c r="C119" s="81">
        <v>101</v>
      </c>
      <c r="D119" s="76">
        <v>20.37</v>
      </c>
      <c r="E119" s="81">
        <v>8</v>
      </c>
      <c r="F119" s="77" t="s">
        <v>51</v>
      </c>
      <c r="G119" s="78" t="s">
        <v>15</v>
      </c>
      <c r="H119" s="76">
        <f t="shared" si="2"/>
        <v>3.3000000000000002E-2</v>
      </c>
      <c r="I119" s="79">
        <f t="shared" si="3"/>
        <v>0.16685602774314531</v>
      </c>
      <c r="J119" s="76">
        <v>498522</v>
      </c>
      <c r="K119" s="80">
        <v>1701006</v>
      </c>
    </row>
    <row r="120" spans="1:11" x14ac:dyDescent="0.25">
      <c r="A120">
        <v>1</v>
      </c>
      <c r="B120">
        <v>1</v>
      </c>
      <c r="C120" s="81">
        <v>102.1</v>
      </c>
      <c r="D120" s="76">
        <v>43.93</v>
      </c>
      <c r="E120" s="81">
        <v>15</v>
      </c>
      <c r="F120" s="77" t="s">
        <v>46</v>
      </c>
      <c r="G120" s="78" t="s">
        <v>17</v>
      </c>
      <c r="H120" s="76">
        <f t="shared" si="2"/>
        <v>0.152</v>
      </c>
      <c r="I120" s="79">
        <f t="shared" si="3"/>
        <v>1.455068774497855</v>
      </c>
      <c r="J120" s="76">
        <v>498529</v>
      </c>
      <c r="K120" s="80">
        <v>1701007</v>
      </c>
    </row>
    <row r="121" spans="1:11" x14ac:dyDescent="0.25">
      <c r="A121">
        <v>1</v>
      </c>
      <c r="B121">
        <v>1</v>
      </c>
      <c r="C121" s="81">
        <v>102.2</v>
      </c>
      <c r="D121" s="76">
        <v>46.15</v>
      </c>
      <c r="E121" s="81">
        <v>14</v>
      </c>
      <c r="F121" s="77" t="s">
        <v>46</v>
      </c>
      <c r="G121" s="78" t="s">
        <v>17</v>
      </c>
      <c r="H121" s="76">
        <f t="shared" si="2"/>
        <v>0.16700000000000001</v>
      </c>
      <c r="I121" s="79">
        <f t="shared" si="3"/>
        <v>1.4987917771568551</v>
      </c>
      <c r="J121" s="76">
        <v>498529</v>
      </c>
      <c r="K121" s="80">
        <v>1701007</v>
      </c>
    </row>
    <row r="122" spans="1:11" x14ac:dyDescent="0.25">
      <c r="A122">
        <v>1</v>
      </c>
      <c r="B122">
        <v>1</v>
      </c>
      <c r="C122" s="81">
        <v>103</v>
      </c>
      <c r="D122" s="76">
        <v>14.96</v>
      </c>
      <c r="E122" s="81">
        <v>7</v>
      </c>
      <c r="F122" s="77" t="s">
        <v>53</v>
      </c>
      <c r="G122" s="78" t="s">
        <v>20</v>
      </c>
      <c r="H122" s="76">
        <f t="shared" si="2"/>
        <v>1.7999999999999999E-2</v>
      </c>
      <c r="I122" s="79">
        <f t="shared" si="3"/>
        <v>7.8746467791223851E-2</v>
      </c>
      <c r="J122" s="76">
        <v>498530</v>
      </c>
      <c r="K122" s="80">
        <v>1701005</v>
      </c>
    </row>
    <row r="123" spans="1:11" x14ac:dyDescent="0.25">
      <c r="A123">
        <v>1</v>
      </c>
      <c r="B123">
        <v>1</v>
      </c>
      <c r="C123" s="81">
        <v>104</v>
      </c>
      <c r="D123" s="76">
        <v>16.23</v>
      </c>
      <c r="E123" s="81">
        <v>5</v>
      </c>
      <c r="F123" s="77" t="s">
        <v>48</v>
      </c>
      <c r="G123" s="78" t="s">
        <v>22</v>
      </c>
      <c r="H123" s="76">
        <f t="shared" si="2"/>
        <v>2.1000000000000001E-2</v>
      </c>
      <c r="I123" s="79">
        <f t="shared" si="3"/>
        <v>6.6202882520062636E-2</v>
      </c>
      <c r="J123" s="76">
        <v>498531</v>
      </c>
      <c r="K123" s="80">
        <v>1701004</v>
      </c>
    </row>
    <row r="124" spans="1:11" x14ac:dyDescent="0.25">
      <c r="A124">
        <v>1</v>
      </c>
      <c r="B124">
        <v>1</v>
      </c>
      <c r="C124" s="81">
        <v>105</v>
      </c>
      <c r="D124" s="76">
        <v>23.87</v>
      </c>
      <c r="E124" s="81">
        <v>10</v>
      </c>
      <c r="F124" s="77" t="s">
        <v>53</v>
      </c>
      <c r="G124" s="78" t="s">
        <v>20</v>
      </c>
      <c r="H124" s="76">
        <f t="shared" si="2"/>
        <v>4.4999999999999998E-2</v>
      </c>
      <c r="I124" s="79">
        <f t="shared" si="3"/>
        <v>0.28640110771602667</v>
      </c>
      <c r="J124" s="76">
        <v>498535</v>
      </c>
      <c r="K124" s="80">
        <v>1701000</v>
      </c>
    </row>
    <row r="125" spans="1:11" x14ac:dyDescent="0.25">
      <c r="A125">
        <v>1</v>
      </c>
      <c r="B125">
        <v>1</v>
      </c>
      <c r="C125" s="81">
        <v>106</v>
      </c>
      <c r="D125" s="76">
        <v>13.69</v>
      </c>
      <c r="E125" s="81">
        <v>8</v>
      </c>
      <c r="F125" s="77" t="s">
        <v>49</v>
      </c>
      <c r="G125" s="78" t="s">
        <v>26</v>
      </c>
      <c r="H125" s="76">
        <f t="shared" si="2"/>
        <v>1.4999999999999999E-2</v>
      </c>
      <c r="I125" s="79">
        <f t="shared" si="3"/>
        <v>7.53644854943296E-2</v>
      </c>
      <c r="J125" s="76">
        <v>498533</v>
      </c>
      <c r="K125" s="80">
        <v>1701000</v>
      </c>
    </row>
    <row r="126" spans="1:11" x14ac:dyDescent="0.25">
      <c r="A126">
        <v>1</v>
      </c>
      <c r="B126">
        <v>1</v>
      </c>
      <c r="C126" s="81">
        <v>107.1</v>
      </c>
      <c r="D126" s="76">
        <v>11.14</v>
      </c>
      <c r="E126" s="81">
        <v>7</v>
      </c>
      <c r="F126" s="77" t="s">
        <v>48</v>
      </c>
      <c r="G126" s="78" t="s">
        <v>22</v>
      </c>
      <c r="H126" s="76">
        <f t="shared" si="2"/>
        <v>0.01</v>
      </c>
      <c r="I126" s="79">
        <f t="shared" si="3"/>
        <v>4.3665483867424366E-2</v>
      </c>
      <c r="J126" s="76">
        <v>498543</v>
      </c>
      <c r="K126" s="80">
        <v>1700998</v>
      </c>
    </row>
    <row r="127" spans="1:11" x14ac:dyDescent="0.25">
      <c r="A127">
        <v>1</v>
      </c>
      <c r="B127">
        <v>1</v>
      </c>
      <c r="C127" s="81">
        <v>107.2</v>
      </c>
      <c r="D127" s="76">
        <v>24.83</v>
      </c>
      <c r="E127" s="81">
        <v>5</v>
      </c>
      <c r="F127" s="77" t="s">
        <v>48</v>
      </c>
      <c r="G127" s="78" t="s">
        <v>22</v>
      </c>
      <c r="H127" s="76">
        <f t="shared" si="2"/>
        <v>4.8000000000000001E-2</v>
      </c>
      <c r="I127" s="79">
        <f t="shared" si="3"/>
        <v>0.15495061303726368</v>
      </c>
      <c r="J127" s="76">
        <v>498543</v>
      </c>
      <c r="K127" s="80">
        <v>1700998</v>
      </c>
    </row>
    <row r="128" spans="1:11" x14ac:dyDescent="0.25">
      <c r="A128">
        <v>1</v>
      </c>
      <c r="B128">
        <v>1</v>
      </c>
      <c r="C128" s="81">
        <v>108.1</v>
      </c>
      <c r="D128" s="76">
        <v>25.46</v>
      </c>
      <c r="E128" s="81">
        <v>6</v>
      </c>
      <c r="F128" s="77" t="s">
        <v>46</v>
      </c>
      <c r="G128" s="78" t="s">
        <v>17</v>
      </c>
      <c r="H128" s="76">
        <f t="shared" si="2"/>
        <v>5.0999999999999997E-2</v>
      </c>
      <c r="I128" s="79">
        <f t="shared" si="3"/>
        <v>0.19549601285104184</v>
      </c>
      <c r="J128" s="76">
        <v>498543</v>
      </c>
      <c r="K128" s="80">
        <v>1700998</v>
      </c>
    </row>
    <row r="129" spans="1:11" x14ac:dyDescent="0.25">
      <c r="A129">
        <v>1</v>
      </c>
      <c r="B129">
        <v>1</v>
      </c>
      <c r="C129" s="81">
        <v>108.2</v>
      </c>
      <c r="D129" s="76">
        <v>19.739999999999998</v>
      </c>
      <c r="E129" s="81">
        <v>7</v>
      </c>
      <c r="F129" s="77" t="s">
        <v>46</v>
      </c>
      <c r="G129" s="78" t="s">
        <v>17</v>
      </c>
      <c r="H129" s="76">
        <f t="shared" si="2"/>
        <v>3.1E-2</v>
      </c>
      <c r="I129" s="79">
        <f t="shared" si="3"/>
        <v>0.13710780938422021</v>
      </c>
      <c r="J129" s="76">
        <v>498543</v>
      </c>
      <c r="K129" s="80">
        <v>1700998</v>
      </c>
    </row>
    <row r="130" spans="1:11" x14ac:dyDescent="0.25">
      <c r="A130">
        <v>1</v>
      </c>
      <c r="B130">
        <v>1</v>
      </c>
      <c r="C130" s="81">
        <v>109</v>
      </c>
      <c r="D130" s="76">
        <v>10.5</v>
      </c>
      <c r="E130" s="81">
        <v>6</v>
      </c>
      <c r="F130" s="77" t="s">
        <v>48</v>
      </c>
      <c r="G130" s="78" t="s">
        <v>22</v>
      </c>
      <c r="H130" s="76">
        <f t="shared" ref="H130:H193" si="4">ROUND((D130/100)^2*0.7854,3)</f>
        <v>8.9999999999999993E-3</v>
      </c>
      <c r="I130" s="79">
        <f t="shared" si="3"/>
        <v>3.3250616645594366E-2</v>
      </c>
      <c r="J130" s="76">
        <v>498544</v>
      </c>
      <c r="K130" s="80">
        <v>1701004</v>
      </c>
    </row>
    <row r="131" spans="1:11" x14ac:dyDescent="0.25">
      <c r="A131">
        <v>1</v>
      </c>
      <c r="B131">
        <v>1</v>
      </c>
      <c r="C131" s="81">
        <v>110</v>
      </c>
      <c r="D131" s="76">
        <v>10.82</v>
      </c>
      <c r="E131" s="81">
        <v>4</v>
      </c>
      <c r="F131" s="77" t="s">
        <v>48</v>
      </c>
      <c r="G131" s="78" t="s">
        <v>22</v>
      </c>
      <c r="H131" s="76">
        <f t="shared" si="4"/>
        <v>8.9999999999999993E-3</v>
      </c>
      <c r="I131" s="79">
        <f t="shared" ref="I131:I194" si="5">IF(F131="Pino candelillo",-0.0044177+(0.0000285*D131^2*E131),((D131/100)^2)*E131*0.64*(PI()/4))</f>
        <v>2.3538802673800045E-2</v>
      </c>
      <c r="J131" s="76">
        <v>498546</v>
      </c>
      <c r="K131" s="80">
        <v>1701005</v>
      </c>
    </row>
    <row r="132" spans="1:11" x14ac:dyDescent="0.25">
      <c r="A132">
        <v>1</v>
      </c>
      <c r="B132">
        <v>1</v>
      </c>
      <c r="C132" s="81">
        <v>111</v>
      </c>
      <c r="D132" s="76">
        <v>10.82</v>
      </c>
      <c r="E132" s="81">
        <v>6</v>
      </c>
      <c r="F132" s="77" t="s">
        <v>48</v>
      </c>
      <c r="G132" s="78" t="s">
        <v>22</v>
      </c>
      <c r="H132" s="76">
        <f t="shared" si="4"/>
        <v>8.9999999999999993E-3</v>
      </c>
      <c r="I132" s="79">
        <f t="shared" si="5"/>
        <v>3.5308204010700069E-2</v>
      </c>
      <c r="J132" s="76">
        <v>498547</v>
      </c>
      <c r="K132" s="80">
        <v>1701005</v>
      </c>
    </row>
    <row r="133" spans="1:11" x14ac:dyDescent="0.25">
      <c r="A133">
        <v>1</v>
      </c>
      <c r="B133">
        <v>1</v>
      </c>
      <c r="C133" s="81">
        <v>112</v>
      </c>
      <c r="D133" s="76">
        <v>15.92</v>
      </c>
      <c r="E133" s="81">
        <v>5</v>
      </c>
      <c r="F133" s="77" t="s">
        <v>46</v>
      </c>
      <c r="G133" s="78" t="s">
        <v>17</v>
      </c>
      <c r="H133" s="76">
        <f t="shared" si="4"/>
        <v>0.02</v>
      </c>
      <c r="I133" s="79">
        <f t="shared" si="5"/>
        <v>6.369802786550241E-2</v>
      </c>
      <c r="J133" s="76">
        <v>498545</v>
      </c>
      <c r="K133" s="80">
        <v>1701007</v>
      </c>
    </row>
    <row r="134" spans="1:11" x14ac:dyDescent="0.25">
      <c r="A134">
        <v>1</v>
      </c>
      <c r="B134">
        <v>1</v>
      </c>
      <c r="C134" s="81">
        <v>113</v>
      </c>
      <c r="D134" s="76">
        <v>17.190000000000001</v>
      </c>
      <c r="E134" s="81">
        <v>4</v>
      </c>
      <c r="F134" s="77" t="s">
        <v>46</v>
      </c>
      <c r="G134" s="78" t="s">
        <v>17</v>
      </c>
      <c r="H134" s="76">
        <f t="shared" si="4"/>
        <v>2.3E-2</v>
      </c>
      <c r="I134" s="79">
        <f t="shared" si="5"/>
        <v>5.9413016123163853E-2</v>
      </c>
      <c r="J134" s="76">
        <v>498548</v>
      </c>
      <c r="K134" s="80">
        <v>1701006</v>
      </c>
    </row>
    <row r="135" spans="1:11" x14ac:dyDescent="0.25">
      <c r="A135">
        <v>1</v>
      </c>
      <c r="B135">
        <v>1</v>
      </c>
      <c r="C135" s="81">
        <v>114</v>
      </c>
      <c r="D135" s="76">
        <v>22.28</v>
      </c>
      <c r="E135" s="81">
        <v>9</v>
      </c>
      <c r="F135" s="77" t="s">
        <v>48</v>
      </c>
      <c r="G135" s="78" t="s">
        <v>22</v>
      </c>
      <c r="H135" s="76">
        <f t="shared" si="4"/>
        <v>3.9E-2</v>
      </c>
      <c r="I135" s="79">
        <f t="shared" si="5"/>
        <v>0.22456534560389677</v>
      </c>
      <c r="J135" s="76">
        <v>498555</v>
      </c>
      <c r="K135" s="80">
        <v>1701007</v>
      </c>
    </row>
    <row r="136" spans="1:11" x14ac:dyDescent="0.25">
      <c r="A136">
        <v>1</v>
      </c>
      <c r="B136">
        <v>1</v>
      </c>
      <c r="C136" s="81">
        <v>115</v>
      </c>
      <c r="D136" s="76">
        <v>17.510000000000002</v>
      </c>
      <c r="E136" s="81">
        <v>9</v>
      </c>
      <c r="F136" s="77" t="s">
        <v>48</v>
      </c>
      <c r="G136" s="78" t="s">
        <v>22</v>
      </c>
      <c r="H136" s="76">
        <f t="shared" si="4"/>
        <v>2.4E-2</v>
      </c>
      <c r="I136" s="79">
        <f t="shared" si="5"/>
        <v>0.13870261753198504</v>
      </c>
      <c r="J136" s="76">
        <v>498555</v>
      </c>
      <c r="K136" s="80">
        <v>1701004</v>
      </c>
    </row>
    <row r="137" spans="1:11" x14ac:dyDescent="0.25">
      <c r="A137">
        <v>1</v>
      </c>
      <c r="B137">
        <v>1</v>
      </c>
      <c r="C137" s="81">
        <v>116.1</v>
      </c>
      <c r="D137" s="76">
        <v>25.15</v>
      </c>
      <c r="E137" s="81">
        <v>8</v>
      </c>
      <c r="F137" s="77" t="s">
        <v>46</v>
      </c>
      <c r="G137" s="78" t="s">
        <v>17</v>
      </c>
      <c r="H137" s="76">
        <f t="shared" si="4"/>
        <v>0.05</v>
      </c>
      <c r="I137" s="79">
        <f t="shared" si="5"/>
        <v>0.254352389021472</v>
      </c>
      <c r="J137" s="76">
        <v>498554</v>
      </c>
      <c r="K137" s="80">
        <v>1700999</v>
      </c>
    </row>
    <row r="138" spans="1:11" x14ac:dyDescent="0.25">
      <c r="A138">
        <v>1</v>
      </c>
      <c r="B138">
        <v>1</v>
      </c>
      <c r="C138" s="81">
        <v>116.2</v>
      </c>
      <c r="D138" s="76">
        <v>15.28</v>
      </c>
      <c r="E138" s="81">
        <v>6</v>
      </c>
      <c r="F138" s="77" t="s">
        <v>46</v>
      </c>
      <c r="G138" s="78" t="s">
        <v>17</v>
      </c>
      <c r="H138" s="76">
        <f t="shared" si="4"/>
        <v>1.7999999999999999E-2</v>
      </c>
      <c r="I138" s="79">
        <f t="shared" si="5"/>
        <v>7.0415426516342319E-2</v>
      </c>
      <c r="J138" s="76">
        <v>498554</v>
      </c>
      <c r="K138" s="80">
        <v>1700999</v>
      </c>
    </row>
    <row r="139" spans="1:11" x14ac:dyDescent="0.25">
      <c r="A139">
        <v>1</v>
      </c>
      <c r="B139">
        <v>1</v>
      </c>
      <c r="C139" s="81">
        <v>117</v>
      </c>
      <c r="D139" s="76">
        <v>17.829999999999998</v>
      </c>
      <c r="E139" s="81">
        <v>7</v>
      </c>
      <c r="F139" s="77" t="s">
        <v>48</v>
      </c>
      <c r="G139" s="78" t="s">
        <v>22</v>
      </c>
      <c r="H139" s="76">
        <f t="shared" si="4"/>
        <v>2.5000000000000001E-2</v>
      </c>
      <c r="I139" s="79">
        <f t="shared" si="5"/>
        <v>0.11185890965209096</v>
      </c>
      <c r="J139" s="76">
        <v>498552</v>
      </c>
      <c r="K139" s="80">
        <v>1700997</v>
      </c>
    </row>
    <row r="140" spans="1:11" x14ac:dyDescent="0.25">
      <c r="A140">
        <v>1</v>
      </c>
      <c r="B140">
        <v>1</v>
      </c>
      <c r="C140" s="81">
        <v>118</v>
      </c>
      <c r="D140" s="76">
        <v>20.69</v>
      </c>
      <c r="E140" s="81">
        <v>9</v>
      </c>
      <c r="F140" s="77" t="s">
        <v>50</v>
      </c>
      <c r="G140" s="78" t="s">
        <v>19</v>
      </c>
      <c r="H140" s="76">
        <f t="shared" si="4"/>
        <v>3.4000000000000002E-2</v>
      </c>
      <c r="I140" s="79">
        <f t="shared" si="5"/>
        <v>0.19365706525498125</v>
      </c>
      <c r="J140" s="76">
        <v>498551</v>
      </c>
      <c r="K140" s="80">
        <v>1700997</v>
      </c>
    </row>
    <row r="141" spans="1:11" x14ac:dyDescent="0.25">
      <c r="A141">
        <v>1</v>
      </c>
      <c r="B141">
        <v>1</v>
      </c>
      <c r="C141" s="81">
        <v>119.1</v>
      </c>
      <c r="D141" s="76">
        <v>21.65</v>
      </c>
      <c r="E141" s="81">
        <v>9</v>
      </c>
      <c r="F141" s="77" t="s">
        <v>54</v>
      </c>
      <c r="G141" s="78" t="s">
        <v>21</v>
      </c>
      <c r="H141" s="76">
        <f t="shared" si="4"/>
        <v>3.6999999999999998E-2</v>
      </c>
      <c r="I141" s="79">
        <f t="shared" si="5"/>
        <v>0.2120450634104028</v>
      </c>
      <c r="J141" s="76">
        <v>498554</v>
      </c>
      <c r="K141" s="80">
        <v>1700995</v>
      </c>
    </row>
    <row r="142" spans="1:11" x14ac:dyDescent="0.25">
      <c r="A142">
        <v>1</v>
      </c>
      <c r="B142">
        <v>1</v>
      </c>
      <c r="C142" s="81">
        <v>119.2</v>
      </c>
      <c r="D142" s="76">
        <v>24.19</v>
      </c>
      <c r="E142" s="81">
        <v>9</v>
      </c>
      <c r="F142" s="77" t="s">
        <v>54</v>
      </c>
      <c r="G142" s="78" t="s">
        <v>21</v>
      </c>
      <c r="H142" s="76">
        <f t="shared" si="4"/>
        <v>4.5999999999999999E-2</v>
      </c>
      <c r="I142" s="79">
        <f t="shared" si="5"/>
        <v>0.26471838311470863</v>
      </c>
      <c r="J142" s="76">
        <v>498554</v>
      </c>
      <c r="K142" s="80">
        <v>1700995</v>
      </c>
    </row>
    <row r="143" spans="1:11" x14ac:dyDescent="0.25">
      <c r="A143">
        <v>1</v>
      </c>
      <c r="B143">
        <v>1</v>
      </c>
      <c r="C143" s="81">
        <v>120</v>
      </c>
      <c r="D143" s="76">
        <v>17.190000000000001</v>
      </c>
      <c r="E143" s="81">
        <v>7</v>
      </c>
      <c r="F143" s="77" t="s">
        <v>48</v>
      </c>
      <c r="G143" s="78" t="s">
        <v>22</v>
      </c>
      <c r="H143" s="76">
        <f t="shared" si="4"/>
        <v>2.3E-2</v>
      </c>
      <c r="I143" s="79">
        <f t="shared" si="5"/>
        <v>0.10397277821553674</v>
      </c>
      <c r="J143" s="76">
        <v>498551</v>
      </c>
      <c r="K143" s="80">
        <v>1700993</v>
      </c>
    </row>
    <row r="144" spans="1:11" x14ac:dyDescent="0.25">
      <c r="A144">
        <v>1</v>
      </c>
      <c r="B144">
        <v>1</v>
      </c>
      <c r="C144" s="81">
        <v>121</v>
      </c>
      <c r="D144" s="76">
        <v>20.05</v>
      </c>
      <c r="E144" s="81">
        <v>5</v>
      </c>
      <c r="F144" s="77" t="s">
        <v>48</v>
      </c>
      <c r="G144" s="78" t="s">
        <v>22</v>
      </c>
      <c r="H144" s="76">
        <f t="shared" si="4"/>
        <v>3.2000000000000001E-2</v>
      </c>
      <c r="I144" s="79">
        <f t="shared" si="5"/>
        <v>0.10103424805797849</v>
      </c>
      <c r="J144" s="76">
        <v>498552</v>
      </c>
      <c r="K144" s="80">
        <v>1700991</v>
      </c>
    </row>
    <row r="145" spans="1:11" x14ac:dyDescent="0.25">
      <c r="A145">
        <v>1</v>
      </c>
      <c r="B145">
        <v>1</v>
      </c>
      <c r="C145" s="81">
        <v>122</v>
      </c>
      <c r="D145" s="76">
        <v>13.37</v>
      </c>
      <c r="E145" s="81">
        <v>4</v>
      </c>
      <c r="F145" s="77" t="s">
        <v>48</v>
      </c>
      <c r="G145" s="78" t="s">
        <v>22</v>
      </c>
      <c r="H145" s="76">
        <f t="shared" si="4"/>
        <v>1.4E-2</v>
      </c>
      <c r="I145" s="79">
        <f t="shared" si="5"/>
        <v>3.5941207284383055E-2</v>
      </c>
      <c r="J145" s="76">
        <v>498549</v>
      </c>
      <c r="K145" s="80">
        <v>1700989</v>
      </c>
    </row>
    <row r="146" spans="1:11" x14ac:dyDescent="0.25">
      <c r="A146">
        <v>1</v>
      </c>
      <c r="B146">
        <v>1</v>
      </c>
      <c r="C146" s="81">
        <v>123.1</v>
      </c>
      <c r="D146" s="76">
        <v>21.01</v>
      </c>
      <c r="E146" s="81">
        <v>7</v>
      </c>
      <c r="F146" s="77" t="s">
        <v>48</v>
      </c>
      <c r="G146" s="78" t="s">
        <v>22</v>
      </c>
      <c r="H146" s="76">
        <f t="shared" si="4"/>
        <v>3.5000000000000003E-2</v>
      </c>
      <c r="I146" s="79">
        <f t="shared" si="5"/>
        <v>0.15531736005036964</v>
      </c>
      <c r="J146" s="76">
        <v>498549</v>
      </c>
      <c r="K146" s="80">
        <v>1700988</v>
      </c>
    </row>
    <row r="147" spans="1:11" x14ac:dyDescent="0.25">
      <c r="A147">
        <v>1</v>
      </c>
      <c r="B147">
        <v>1</v>
      </c>
      <c r="C147" s="81">
        <v>123.2</v>
      </c>
      <c r="D147" s="76">
        <v>16.55</v>
      </c>
      <c r="E147" s="81">
        <v>8</v>
      </c>
      <c r="F147" s="77" t="s">
        <v>48</v>
      </c>
      <c r="G147" s="78" t="s">
        <v>22</v>
      </c>
      <c r="H147" s="76">
        <f t="shared" si="4"/>
        <v>2.1999999999999999E-2</v>
      </c>
      <c r="I147" s="79">
        <f t="shared" si="5"/>
        <v>0.11014273047038443</v>
      </c>
      <c r="J147" s="76">
        <v>498549</v>
      </c>
      <c r="K147" s="80">
        <v>1700988</v>
      </c>
    </row>
    <row r="148" spans="1:11" x14ac:dyDescent="0.25">
      <c r="A148">
        <v>1</v>
      </c>
      <c r="B148">
        <v>1</v>
      </c>
      <c r="C148" s="81">
        <v>124</v>
      </c>
      <c r="D148" s="76">
        <v>11.14</v>
      </c>
      <c r="E148" s="81">
        <v>6</v>
      </c>
      <c r="F148" s="77" t="s">
        <v>48</v>
      </c>
      <c r="G148" s="78" t="s">
        <v>22</v>
      </c>
      <c r="H148" s="76">
        <f t="shared" si="4"/>
        <v>0.01</v>
      </c>
      <c r="I148" s="79">
        <f t="shared" si="5"/>
        <v>3.7427557600649461E-2</v>
      </c>
      <c r="J148" s="76">
        <v>498546</v>
      </c>
      <c r="K148" s="80">
        <v>1700988</v>
      </c>
    </row>
    <row r="149" spans="1:11" x14ac:dyDescent="0.25">
      <c r="A149">
        <v>1</v>
      </c>
      <c r="B149">
        <v>1</v>
      </c>
      <c r="C149" s="81">
        <v>125</v>
      </c>
      <c r="D149" s="76">
        <v>12.73</v>
      </c>
      <c r="E149" s="81">
        <v>6</v>
      </c>
      <c r="F149" s="77" t="s">
        <v>52</v>
      </c>
      <c r="G149" s="78" t="s">
        <v>24</v>
      </c>
      <c r="H149" s="76">
        <f t="shared" si="4"/>
        <v>1.2999999999999999E-2</v>
      </c>
      <c r="I149" s="79">
        <f t="shared" si="5"/>
        <v>4.8874003212760461E-2</v>
      </c>
      <c r="J149" s="76">
        <v>498548</v>
      </c>
      <c r="K149" s="80">
        <v>1700989</v>
      </c>
    </row>
    <row r="150" spans="1:11" x14ac:dyDescent="0.25">
      <c r="A150">
        <v>1</v>
      </c>
      <c r="B150">
        <v>1</v>
      </c>
      <c r="C150" s="81">
        <v>126</v>
      </c>
      <c r="D150" s="76">
        <v>11.14</v>
      </c>
      <c r="E150" s="81">
        <v>6</v>
      </c>
      <c r="F150" s="77" t="s">
        <v>55</v>
      </c>
      <c r="G150" s="78" t="s">
        <v>20</v>
      </c>
      <c r="H150" s="76">
        <f t="shared" si="4"/>
        <v>0.01</v>
      </c>
      <c r="I150" s="79">
        <f t="shared" si="5"/>
        <v>3.7427557600649461E-2</v>
      </c>
      <c r="J150" s="76">
        <v>498545</v>
      </c>
      <c r="K150" s="80">
        <v>1700990</v>
      </c>
    </row>
    <row r="151" spans="1:11" x14ac:dyDescent="0.25">
      <c r="A151">
        <v>1</v>
      </c>
      <c r="B151">
        <v>1</v>
      </c>
      <c r="C151" s="81">
        <v>127</v>
      </c>
      <c r="D151" s="76">
        <v>12.1</v>
      </c>
      <c r="E151" s="81">
        <v>7</v>
      </c>
      <c r="F151" s="77" t="s">
        <v>48</v>
      </c>
      <c r="G151" s="78" t="s">
        <v>22</v>
      </c>
      <c r="H151" s="76">
        <f t="shared" si="4"/>
        <v>1.0999999999999999E-2</v>
      </c>
      <c r="I151" s="79">
        <f t="shared" si="5"/>
        <v>5.1515585006153143E-2</v>
      </c>
      <c r="J151" s="76">
        <v>498543</v>
      </c>
      <c r="K151" s="80">
        <v>1700987</v>
      </c>
    </row>
    <row r="152" spans="1:11" x14ac:dyDescent="0.25">
      <c r="A152">
        <v>1</v>
      </c>
      <c r="B152">
        <v>1</v>
      </c>
      <c r="C152" s="81">
        <v>128</v>
      </c>
      <c r="D152" s="76">
        <v>24.51</v>
      </c>
      <c r="E152" s="81">
        <v>7</v>
      </c>
      <c r="F152" s="77" t="s">
        <v>46</v>
      </c>
      <c r="G152" s="78" t="s">
        <v>17</v>
      </c>
      <c r="H152" s="76">
        <f t="shared" si="4"/>
        <v>4.7E-2</v>
      </c>
      <c r="I152" s="79">
        <f t="shared" si="5"/>
        <v>0.21137543670620135</v>
      </c>
      <c r="J152" s="76">
        <v>498540</v>
      </c>
      <c r="K152" s="80">
        <v>1700992</v>
      </c>
    </row>
    <row r="153" spans="1:11" x14ac:dyDescent="0.25">
      <c r="A153">
        <v>1</v>
      </c>
      <c r="B153">
        <v>1</v>
      </c>
      <c r="C153" s="81">
        <v>129</v>
      </c>
      <c r="D153" s="76">
        <v>14.32</v>
      </c>
      <c r="E153" s="81">
        <v>8</v>
      </c>
      <c r="F153" s="77" t="s">
        <v>50</v>
      </c>
      <c r="G153" s="78" t="s">
        <v>19</v>
      </c>
      <c r="H153" s="76">
        <f t="shared" si="4"/>
        <v>1.6E-2</v>
      </c>
      <c r="I153" s="79">
        <f t="shared" si="5"/>
        <v>8.2460483759038916E-2</v>
      </c>
      <c r="J153" s="76">
        <v>498536</v>
      </c>
      <c r="K153" s="80">
        <v>1700988</v>
      </c>
    </row>
    <row r="154" spans="1:11" x14ac:dyDescent="0.25">
      <c r="A154">
        <v>1</v>
      </c>
      <c r="B154">
        <v>1</v>
      </c>
      <c r="C154" s="81">
        <v>130</v>
      </c>
      <c r="D154" s="76">
        <v>12.41</v>
      </c>
      <c r="E154" s="81">
        <v>6</v>
      </c>
      <c r="F154" s="77" t="s">
        <v>56</v>
      </c>
      <c r="G154" s="78" t="s">
        <v>20</v>
      </c>
      <c r="H154" s="76">
        <f t="shared" si="4"/>
        <v>1.2E-2</v>
      </c>
      <c r="I154" s="79">
        <f t="shared" si="5"/>
        <v>4.6447748693118941E-2</v>
      </c>
      <c r="J154" s="76">
        <v>498534</v>
      </c>
      <c r="K154" s="80">
        <v>1700987</v>
      </c>
    </row>
    <row r="155" spans="1:11" x14ac:dyDescent="0.25">
      <c r="A155">
        <v>1</v>
      </c>
      <c r="B155">
        <v>1</v>
      </c>
      <c r="C155" s="81">
        <v>131</v>
      </c>
      <c r="D155" s="76">
        <v>27.37</v>
      </c>
      <c r="E155" s="81">
        <v>8</v>
      </c>
      <c r="F155" s="77" t="s">
        <v>48</v>
      </c>
      <c r="G155" s="78" t="s">
        <v>22</v>
      </c>
      <c r="H155" s="76">
        <f t="shared" si="4"/>
        <v>5.8999999999999997E-2</v>
      </c>
      <c r="I155" s="79">
        <f t="shared" si="5"/>
        <v>0.30123777916415484</v>
      </c>
      <c r="J155" s="76">
        <v>498524</v>
      </c>
      <c r="K155" s="80">
        <v>1700980</v>
      </c>
    </row>
    <row r="156" spans="1:11" x14ac:dyDescent="0.25">
      <c r="A156">
        <v>1</v>
      </c>
      <c r="B156">
        <v>1</v>
      </c>
      <c r="C156" s="81">
        <v>132</v>
      </c>
      <c r="D156" s="76">
        <v>14.01</v>
      </c>
      <c r="E156" s="81">
        <v>6</v>
      </c>
      <c r="F156" s="77" t="s">
        <v>49</v>
      </c>
      <c r="G156" s="78" t="s">
        <v>26</v>
      </c>
      <c r="H156" s="76">
        <f t="shared" si="4"/>
        <v>1.4999999999999999E-2</v>
      </c>
      <c r="I156" s="79">
        <f t="shared" si="5"/>
        <v>5.9196683539763525E-2</v>
      </c>
      <c r="J156" s="76">
        <v>498524</v>
      </c>
      <c r="K156" s="80">
        <v>1700988</v>
      </c>
    </row>
    <row r="157" spans="1:11" x14ac:dyDescent="0.25">
      <c r="A157">
        <v>1</v>
      </c>
      <c r="B157">
        <v>1</v>
      </c>
      <c r="C157" s="81">
        <v>133</v>
      </c>
      <c r="D157" s="76">
        <v>12.1</v>
      </c>
      <c r="E157" s="81">
        <v>5</v>
      </c>
      <c r="F157" s="77" t="s">
        <v>46</v>
      </c>
      <c r="G157" s="78" t="s">
        <v>17</v>
      </c>
      <c r="H157" s="76">
        <f t="shared" si="4"/>
        <v>1.0999999999999999E-2</v>
      </c>
      <c r="I157" s="79">
        <f t="shared" si="5"/>
        <v>3.6796846432966525E-2</v>
      </c>
      <c r="J157" s="76">
        <v>498524</v>
      </c>
      <c r="K157" s="80">
        <v>1700989</v>
      </c>
    </row>
    <row r="158" spans="1:11" x14ac:dyDescent="0.25">
      <c r="A158">
        <v>1</v>
      </c>
      <c r="B158">
        <v>1</v>
      </c>
      <c r="C158" s="81">
        <v>134</v>
      </c>
      <c r="D158" s="76">
        <v>12.1</v>
      </c>
      <c r="E158" s="81">
        <v>6</v>
      </c>
      <c r="F158" s="77" t="s">
        <v>48</v>
      </c>
      <c r="G158" s="78" t="s">
        <v>22</v>
      </c>
      <c r="H158" s="76">
        <f t="shared" si="4"/>
        <v>1.0999999999999999E-2</v>
      </c>
      <c r="I158" s="79">
        <f t="shared" si="5"/>
        <v>4.4156215719559834E-2</v>
      </c>
      <c r="J158" s="76">
        <v>498526</v>
      </c>
      <c r="K158" s="80">
        <v>1700991</v>
      </c>
    </row>
    <row r="159" spans="1:11" x14ac:dyDescent="0.25">
      <c r="A159">
        <v>1</v>
      </c>
      <c r="B159">
        <v>1</v>
      </c>
      <c r="C159" s="81">
        <v>135</v>
      </c>
      <c r="D159" s="76">
        <v>14.01</v>
      </c>
      <c r="E159" s="81">
        <v>7</v>
      </c>
      <c r="F159" s="77" t="s">
        <v>48</v>
      </c>
      <c r="G159" s="78" t="s">
        <v>22</v>
      </c>
      <c r="H159" s="76">
        <f t="shared" si="4"/>
        <v>1.4999999999999999E-2</v>
      </c>
      <c r="I159" s="79">
        <f t="shared" si="5"/>
        <v>6.9062797463057435E-2</v>
      </c>
      <c r="J159" s="76">
        <v>498525</v>
      </c>
      <c r="K159" s="80">
        <v>1700991</v>
      </c>
    </row>
    <row r="160" spans="1:11" x14ac:dyDescent="0.25">
      <c r="A160">
        <v>1</v>
      </c>
      <c r="B160">
        <v>1</v>
      </c>
      <c r="C160" s="81">
        <v>136.1</v>
      </c>
      <c r="D160" s="76">
        <v>17.829999999999998</v>
      </c>
      <c r="E160" s="81">
        <v>7</v>
      </c>
      <c r="F160" s="77" t="s">
        <v>46</v>
      </c>
      <c r="G160" s="78" t="s">
        <v>17</v>
      </c>
      <c r="H160" s="76">
        <f t="shared" si="4"/>
        <v>2.5000000000000001E-2</v>
      </c>
      <c r="I160" s="79">
        <f t="shared" si="5"/>
        <v>0.11185890965209096</v>
      </c>
      <c r="J160" s="76">
        <v>498523</v>
      </c>
      <c r="K160" s="80">
        <v>1700995</v>
      </c>
    </row>
    <row r="161" spans="1:11" x14ac:dyDescent="0.25">
      <c r="A161">
        <v>1</v>
      </c>
      <c r="B161">
        <v>1</v>
      </c>
      <c r="C161" s="81">
        <v>136.19999999999999</v>
      </c>
      <c r="D161" s="76">
        <v>9.5500000000000007</v>
      </c>
      <c r="E161" s="81">
        <v>5</v>
      </c>
      <c r="F161" s="77" t="s">
        <v>46</v>
      </c>
      <c r="G161" s="78" t="s">
        <v>17</v>
      </c>
      <c r="H161" s="76">
        <f t="shared" si="4"/>
        <v>7.0000000000000001E-3</v>
      </c>
      <c r="I161" s="79">
        <f t="shared" si="5"/>
        <v>2.2921688319121846E-2</v>
      </c>
      <c r="J161" s="76">
        <v>498523</v>
      </c>
      <c r="K161" s="80">
        <v>1700995</v>
      </c>
    </row>
    <row r="162" spans="1:11" x14ac:dyDescent="0.25">
      <c r="A162">
        <v>1</v>
      </c>
      <c r="B162">
        <v>1</v>
      </c>
      <c r="C162" s="81">
        <v>136.30000000000001</v>
      </c>
      <c r="D162" s="76">
        <v>10.19</v>
      </c>
      <c r="E162" s="81">
        <v>5</v>
      </c>
      <c r="F162" s="77" t="s">
        <v>46</v>
      </c>
      <c r="G162" s="78" t="s">
        <v>17</v>
      </c>
      <c r="H162" s="76">
        <f t="shared" si="4"/>
        <v>8.0000000000000002E-3</v>
      </c>
      <c r="I162" s="79">
        <f t="shared" si="5"/>
        <v>2.6096858314993206E-2</v>
      </c>
      <c r="J162" s="76">
        <v>498523</v>
      </c>
      <c r="K162" s="80">
        <v>1700995</v>
      </c>
    </row>
    <row r="163" spans="1:11" x14ac:dyDescent="0.25">
      <c r="A163">
        <v>1</v>
      </c>
      <c r="B163">
        <v>1</v>
      </c>
      <c r="C163" s="81">
        <v>137</v>
      </c>
      <c r="D163" s="76">
        <v>19.100000000000001</v>
      </c>
      <c r="E163" s="81">
        <v>6</v>
      </c>
      <c r="F163" s="77" t="s">
        <v>48</v>
      </c>
      <c r="G163" s="78" t="s">
        <v>22</v>
      </c>
      <c r="H163" s="76">
        <f t="shared" si="4"/>
        <v>2.9000000000000001E-2</v>
      </c>
      <c r="I163" s="79">
        <f t="shared" si="5"/>
        <v>0.11002410393178487</v>
      </c>
      <c r="J163" s="76">
        <v>498517</v>
      </c>
      <c r="K163" s="80">
        <v>1701001</v>
      </c>
    </row>
    <row r="164" spans="1:11" x14ac:dyDescent="0.25">
      <c r="A164">
        <v>1</v>
      </c>
      <c r="B164">
        <v>1</v>
      </c>
      <c r="C164" s="81">
        <v>138</v>
      </c>
      <c r="D164" s="76">
        <v>18.46</v>
      </c>
      <c r="E164" s="81">
        <v>14</v>
      </c>
      <c r="F164" s="77" t="s">
        <v>50</v>
      </c>
      <c r="G164" s="78" t="s">
        <v>19</v>
      </c>
      <c r="H164" s="76">
        <f t="shared" si="4"/>
        <v>2.7E-2</v>
      </c>
      <c r="I164" s="79">
        <f t="shared" si="5"/>
        <v>0.23980668434509689</v>
      </c>
      <c r="J164" s="76">
        <v>498516</v>
      </c>
      <c r="K164" s="80">
        <v>1700999</v>
      </c>
    </row>
    <row r="165" spans="1:11" x14ac:dyDescent="0.25">
      <c r="A165">
        <v>1</v>
      </c>
      <c r="B165">
        <v>1</v>
      </c>
      <c r="C165" s="81">
        <v>139</v>
      </c>
      <c r="D165" s="76">
        <v>18.46</v>
      </c>
      <c r="E165" s="81">
        <v>13</v>
      </c>
      <c r="F165" s="77" t="s">
        <v>50</v>
      </c>
      <c r="G165" s="78" t="s">
        <v>19</v>
      </c>
      <c r="H165" s="76">
        <f t="shared" si="4"/>
        <v>2.7E-2</v>
      </c>
      <c r="I165" s="79">
        <f t="shared" si="5"/>
        <v>0.22267763546330427</v>
      </c>
      <c r="J165" s="76">
        <v>498512</v>
      </c>
      <c r="K165" s="80">
        <v>1700994</v>
      </c>
    </row>
    <row r="166" spans="1:11" x14ac:dyDescent="0.25">
      <c r="A166">
        <v>1</v>
      </c>
      <c r="B166">
        <v>1</v>
      </c>
      <c r="C166" s="81">
        <v>140</v>
      </c>
      <c r="D166" s="76">
        <v>12.41</v>
      </c>
      <c r="E166" s="81">
        <v>5</v>
      </c>
      <c r="F166" s="77" t="s">
        <v>52</v>
      </c>
      <c r="G166" s="78" t="s">
        <v>24</v>
      </c>
      <c r="H166" s="76">
        <f t="shared" si="4"/>
        <v>1.2E-2</v>
      </c>
      <c r="I166" s="79">
        <f t="shared" si="5"/>
        <v>3.8706457244265781E-2</v>
      </c>
      <c r="J166" s="76">
        <v>498512</v>
      </c>
      <c r="K166" s="80">
        <v>1700993</v>
      </c>
    </row>
    <row r="167" spans="1:11" x14ac:dyDescent="0.25">
      <c r="A167">
        <v>1</v>
      </c>
      <c r="B167">
        <v>1</v>
      </c>
      <c r="C167" s="81">
        <v>141.1</v>
      </c>
      <c r="D167" s="76">
        <v>16.55</v>
      </c>
      <c r="E167" s="81">
        <v>6</v>
      </c>
      <c r="F167" s="77" t="s">
        <v>46</v>
      </c>
      <c r="G167" s="78" t="s">
        <v>17</v>
      </c>
      <c r="H167" s="76">
        <f t="shared" si="4"/>
        <v>2.1999999999999999E-2</v>
      </c>
      <c r="I167" s="79">
        <f t="shared" si="5"/>
        <v>8.2607047852788315E-2</v>
      </c>
      <c r="J167" s="76">
        <v>498504</v>
      </c>
      <c r="K167" s="80">
        <v>1700998</v>
      </c>
    </row>
    <row r="168" spans="1:11" x14ac:dyDescent="0.25">
      <c r="A168">
        <v>1</v>
      </c>
      <c r="B168">
        <v>1</v>
      </c>
      <c r="C168" s="81">
        <v>141.19999999999999</v>
      </c>
      <c r="D168" s="76">
        <v>11.46</v>
      </c>
      <c r="E168" s="81">
        <v>6</v>
      </c>
      <c r="F168" s="77" t="s">
        <v>46</v>
      </c>
      <c r="G168" s="78" t="s">
        <v>17</v>
      </c>
      <c r="H168" s="76">
        <f t="shared" si="4"/>
        <v>0.01</v>
      </c>
      <c r="I168" s="79">
        <f t="shared" si="5"/>
        <v>3.9608677415442557E-2</v>
      </c>
      <c r="J168" s="76">
        <v>498504</v>
      </c>
      <c r="K168" s="80">
        <v>1700998</v>
      </c>
    </row>
    <row r="169" spans="1:11" x14ac:dyDescent="0.25">
      <c r="A169">
        <v>1</v>
      </c>
      <c r="B169">
        <v>1</v>
      </c>
      <c r="C169" s="81">
        <v>142</v>
      </c>
      <c r="D169" s="76">
        <v>19.739999999999998</v>
      </c>
      <c r="E169" s="81">
        <v>6</v>
      </c>
      <c r="F169" s="77" t="s">
        <v>48</v>
      </c>
      <c r="G169" s="78" t="s">
        <v>22</v>
      </c>
      <c r="H169" s="76">
        <f t="shared" si="4"/>
        <v>3.1E-2</v>
      </c>
      <c r="I169" s="79">
        <f t="shared" si="5"/>
        <v>0.11752097947218874</v>
      </c>
      <c r="J169" s="76">
        <v>498505</v>
      </c>
      <c r="K169" s="80">
        <v>1700998</v>
      </c>
    </row>
    <row r="170" spans="1:11" x14ac:dyDescent="0.25">
      <c r="A170">
        <v>1</v>
      </c>
      <c r="B170">
        <v>1</v>
      </c>
      <c r="C170" s="81">
        <v>143</v>
      </c>
      <c r="D170" s="76">
        <v>15.92</v>
      </c>
      <c r="E170" s="81">
        <v>12</v>
      </c>
      <c r="F170" s="77" t="s">
        <v>50</v>
      </c>
      <c r="G170" s="78" t="s">
        <v>19</v>
      </c>
      <c r="H170" s="76">
        <f t="shared" si="4"/>
        <v>0.02</v>
      </c>
      <c r="I170" s="79">
        <f t="shared" si="5"/>
        <v>0.15287526687720579</v>
      </c>
      <c r="J170" s="76">
        <v>498506</v>
      </c>
      <c r="K170" s="80">
        <v>1700994</v>
      </c>
    </row>
    <row r="171" spans="1:11" x14ac:dyDescent="0.25">
      <c r="A171">
        <v>1</v>
      </c>
      <c r="B171">
        <v>1</v>
      </c>
      <c r="C171" s="81">
        <v>144</v>
      </c>
      <c r="D171" s="76">
        <v>14.64</v>
      </c>
      <c r="E171" s="81">
        <v>7</v>
      </c>
      <c r="F171" s="77" t="s">
        <v>48</v>
      </c>
      <c r="G171" s="78" t="s">
        <v>22</v>
      </c>
      <c r="H171" s="76">
        <f t="shared" si="4"/>
        <v>1.7000000000000001E-2</v>
      </c>
      <c r="I171" s="79">
        <f t="shared" si="5"/>
        <v>7.5413665242365965E-2</v>
      </c>
      <c r="J171" s="76">
        <v>498519</v>
      </c>
      <c r="K171" s="80">
        <v>1700976</v>
      </c>
    </row>
    <row r="172" spans="1:11" x14ac:dyDescent="0.25">
      <c r="A172">
        <v>1</v>
      </c>
      <c r="B172">
        <v>1</v>
      </c>
      <c r="C172" s="81">
        <v>145</v>
      </c>
      <c r="D172" s="76">
        <v>13.37</v>
      </c>
      <c r="E172" s="81">
        <v>6</v>
      </c>
      <c r="F172" s="77" t="s">
        <v>50</v>
      </c>
      <c r="G172" s="78" t="s">
        <v>19</v>
      </c>
      <c r="H172" s="76">
        <f t="shared" si="4"/>
        <v>1.4E-2</v>
      </c>
      <c r="I172" s="79">
        <f t="shared" si="5"/>
        <v>5.3911810926574572E-2</v>
      </c>
      <c r="J172" s="76">
        <v>498514</v>
      </c>
      <c r="K172" s="80">
        <v>1700972</v>
      </c>
    </row>
    <row r="173" spans="1:11" x14ac:dyDescent="0.25">
      <c r="A173">
        <v>1</v>
      </c>
      <c r="B173">
        <v>1</v>
      </c>
      <c r="C173" s="81">
        <v>146</v>
      </c>
      <c r="D173" s="76">
        <v>22.92</v>
      </c>
      <c r="E173" s="81">
        <v>9</v>
      </c>
      <c r="F173" s="77" t="s">
        <v>46</v>
      </c>
      <c r="G173" s="78" t="s">
        <v>17</v>
      </c>
      <c r="H173" s="76">
        <f t="shared" si="4"/>
        <v>4.1000000000000002E-2</v>
      </c>
      <c r="I173" s="79">
        <f t="shared" si="5"/>
        <v>0.23765206449265536</v>
      </c>
      <c r="J173" s="76">
        <v>498521</v>
      </c>
      <c r="K173" s="80">
        <v>1700963</v>
      </c>
    </row>
    <row r="174" spans="1:11" x14ac:dyDescent="0.25">
      <c r="A174">
        <v>1</v>
      </c>
      <c r="B174">
        <v>1</v>
      </c>
      <c r="C174" s="81">
        <v>147.1</v>
      </c>
      <c r="D174" s="76">
        <v>63.03</v>
      </c>
      <c r="E174" s="81">
        <v>10</v>
      </c>
      <c r="F174" s="77" t="s">
        <v>46</v>
      </c>
      <c r="G174" s="78" t="s">
        <v>17</v>
      </c>
      <c r="H174" s="76">
        <f t="shared" si="4"/>
        <v>0.312</v>
      </c>
      <c r="I174" s="79">
        <f t="shared" si="5"/>
        <v>1.9969374863618952</v>
      </c>
      <c r="J174" s="76">
        <v>498516</v>
      </c>
      <c r="K174" s="80">
        <v>1700966</v>
      </c>
    </row>
    <row r="175" spans="1:11" x14ac:dyDescent="0.25">
      <c r="A175">
        <v>1</v>
      </c>
      <c r="B175">
        <v>1</v>
      </c>
      <c r="C175" s="81">
        <v>147.19999999999999</v>
      </c>
      <c r="D175" s="76">
        <v>21.65</v>
      </c>
      <c r="E175" s="81">
        <v>8</v>
      </c>
      <c r="F175" s="77" t="s">
        <v>46</v>
      </c>
      <c r="G175" s="78" t="s">
        <v>17</v>
      </c>
      <c r="H175" s="76">
        <f t="shared" si="4"/>
        <v>3.6999999999999998E-2</v>
      </c>
      <c r="I175" s="79">
        <f t="shared" si="5"/>
        <v>0.18848450080924695</v>
      </c>
      <c r="J175" s="76">
        <v>498516</v>
      </c>
      <c r="K175" s="80">
        <v>1700966</v>
      </c>
    </row>
    <row r="176" spans="1:11" x14ac:dyDescent="0.25">
      <c r="A176">
        <v>1</v>
      </c>
      <c r="B176">
        <v>1</v>
      </c>
      <c r="C176" s="81">
        <v>148</v>
      </c>
      <c r="D176" s="76">
        <v>12.73</v>
      </c>
      <c r="E176" s="81">
        <v>6</v>
      </c>
      <c r="F176" s="77" t="s">
        <v>49</v>
      </c>
      <c r="G176" s="78" t="s">
        <v>26</v>
      </c>
      <c r="H176" s="76">
        <f t="shared" si="4"/>
        <v>1.2999999999999999E-2</v>
      </c>
      <c r="I176" s="79">
        <f t="shared" si="5"/>
        <v>4.8874003212760461E-2</v>
      </c>
      <c r="J176" s="76">
        <v>498520</v>
      </c>
      <c r="K176" s="80">
        <v>1700969</v>
      </c>
    </row>
    <row r="177" spans="1:11" x14ac:dyDescent="0.25">
      <c r="A177">
        <v>1</v>
      </c>
      <c r="B177">
        <v>1</v>
      </c>
      <c r="C177" s="81">
        <v>149</v>
      </c>
      <c r="D177" s="76">
        <v>16.55</v>
      </c>
      <c r="E177" s="81">
        <v>7</v>
      </c>
      <c r="F177" s="77" t="s">
        <v>45</v>
      </c>
      <c r="G177" s="78" t="s">
        <v>25</v>
      </c>
      <c r="H177" s="76">
        <f t="shared" si="4"/>
        <v>2.1999999999999999E-2</v>
      </c>
      <c r="I177" s="79">
        <f t="shared" si="5"/>
        <v>9.6374889161586375E-2</v>
      </c>
      <c r="J177" s="76">
        <v>498520</v>
      </c>
      <c r="K177" s="80">
        <v>1700979</v>
      </c>
    </row>
    <row r="178" spans="1:11" x14ac:dyDescent="0.25">
      <c r="A178">
        <v>1</v>
      </c>
      <c r="B178">
        <v>1</v>
      </c>
      <c r="C178" s="81">
        <v>150</v>
      </c>
      <c r="D178" s="76">
        <v>16.55</v>
      </c>
      <c r="E178" s="81">
        <v>7</v>
      </c>
      <c r="F178" s="77" t="s">
        <v>46</v>
      </c>
      <c r="G178" s="78" t="s">
        <v>17</v>
      </c>
      <c r="H178" s="76">
        <f t="shared" si="4"/>
        <v>2.1999999999999999E-2</v>
      </c>
      <c r="I178" s="79">
        <f t="shared" si="5"/>
        <v>9.6374889161586375E-2</v>
      </c>
      <c r="J178" s="76">
        <v>498524</v>
      </c>
      <c r="K178" s="80">
        <v>1700969</v>
      </c>
    </row>
    <row r="179" spans="1:11" x14ac:dyDescent="0.25">
      <c r="A179">
        <v>1</v>
      </c>
      <c r="B179">
        <v>1</v>
      </c>
      <c r="C179" s="81">
        <v>151</v>
      </c>
      <c r="D179" s="76">
        <v>16.55</v>
      </c>
      <c r="E179" s="81">
        <v>9</v>
      </c>
      <c r="F179" s="77" t="s">
        <v>46</v>
      </c>
      <c r="G179" s="78" t="s">
        <v>17</v>
      </c>
      <c r="H179" s="76">
        <f t="shared" si="4"/>
        <v>2.1999999999999999E-2</v>
      </c>
      <c r="I179" s="79">
        <f t="shared" si="5"/>
        <v>0.12391057177918249</v>
      </c>
      <c r="J179" s="76">
        <v>498525</v>
      </c>
      <c r="K179" s="80">
        <v>1700968</v>
      </c>
    </row>
    <row r="180" spans="1:11" x14ac:dyDescent="0.25">
      <c r="A180">
        <v>1</v>
      </c>
      <c r="B180">
        <v>1</v>
      </c>
      <c r="C180" s="81">
        <v>152</v>
      </c>
      <c r="D180" s="76">
        <v>14.64</v>
      </c>
      <c r="E180" s="81">
        <v>5</v>
      </c>
      <c r="F180" s="77" t="s">
        <v>50</v>
      </c>
      <c r="G180" s="78" t="s">
        <v>19</v>
      </c>
      <c r="H180" s="76">
        <f t="shared" si="4"/>
        <v>1.7000000000000001E-2</v>
      </c>
      <c r="I180" s="79">
        <f t="shared" si="5"/>
        <v>5.3866903744547119E-2</v>
      </c>
      <c r="J180" s="76">
        <v>498527</v>
      </c>
      <c r="K180" s="80">
        <v>1700965</v>
      </c>
    </row>
    <row r="181" spans="1:11" x14ac:dyDescent="0.25">
      <c r="A181">
        <v>1</v>
      </c>
      <c r="B181">
        <v>1</v>
      </c>
      <c r="C181" s="81">
        <v>153</v>
      </c>
      <c r="D181" s="76">
        <v>10.19</v>
      </c>
      <c r="E181" s="81">
        <v>5</v>
      </c>
      <c r="F181" s="77" t="s">
        <v>46</v>
      </c>
      <c r="G181" s="78" t="s">
        <v>17</v>
      </c>
      <c r="H181" s="76">
        <f t="shared" si="4"/>
        <v>8.0000000000000002E-3</v>
      </c>
      <c r="I181" s="79">
        <f t="shared" si="5"/>
        <v>2.6096858314993206E-2</v>
      </c>
      <c r="J181" s="76">
        <v>498528</v>
      </c>
      <c r="K181" s="80">
        <v>1700963</v>
      </c>
    </row>
    <row r="182" spans="1:11" x14ac:dyDescent="0.25">
      <c r="A182">
        <v>1</v>
      </c>
      <c r="B182">
        <v>1</v>
      </c>
      <c r="C182" s="81">
        <v>154.1</v>
      </c>
      <c r="D182" s="76">
        <v>13.05</v>
      </c>
      <c r="E182" s="81">
        <v>7</v>
      </c>
      <c r="F182" s="77" t="s">
        <v>46</v>
      </c>
      <c r="G182" s="78" t="s">
        <v>17</v>
      </c>
      <c r="H182" s="76">
        <f t="shared" si="4"/>
        <v>1.2999999999999999E-2</v>
      </c>
      <c r="I182" s="79">
        <f t="shared" si="5"/>
        <v>5.9922361283453289E-2</v>
      </c>
      <c r="J182" s="76">
        <v>498520</v>
      </c>
      <c r="K182" s="80">
        <v>1700963</v>
      </c>
    </row>
    <row r="183" spans="1:11" x14ac:dyDescent="0.25">
      <c r="A183">
        <v>1</v>
      </c>
      <c r="B183">
        <v>1</v>
      </c>
      <c r="C183" s="81">
        <v>154.19999999999999</v>
      </c>
      <c r="D183" s="76">
        <v>12.1</v>
      </c>
      <c r="E183" s="81">
        <v>7</v>
      </c>
      <c r="F183" s="77" t="s">
        <v>46</v>
      </c>
      <c r="G183" s="78" t="s">
        <v>17</v>
      </c>
      <c r="H183" s="76">
        <f t="shared" si="4"/>
        <v>1.0999999999999999E-2</v>
      </c>
      <c r="I183" s="79">
        <f t="shared" si="5"/>
        <v>5.1515585006153143E-2</v>
      </c>
      <c r="J183" s="76">
        <v>498520</v>
      </c>
      <c r="K183" s="80">
        <v>1700963</v>
      </c>
    </row>
    <row r="184" spans="1:11" x14ac:dyDescent="0.25">
      <c r="A184">
        <v>1</v>
      </c>
      <c r="B184">
        <v>1</v>
      </c>
      <c r="C184" s="81">
        <v>155</v>
      </c>
      <c r="D184" s="76">
        <v>10.19</v>
      </c>
      <c r="E184" s="81">
        <v>7</v>
      </c>
      <c r="F184" s="77" t="s">
        <v>48</v>
      </c>
      <c r="G184" s="78" t="s">
        <v>22</v>
      </c>
      <c r="H184" s="76">
        <f t="shared" si="4"/>
        <v>8.0000000000000002E-3</v>
      </c>
      <c r="I184" s="79">
        <f t="shared" si="5"/>
        <v>3.6535601640990484E-2</v>
      </c>
      <c r="J184" s="76">
        <v>498531</v>
      </c>
      <c r="K184" s="80">
        <v>1700967</v>
      </c>
    </row>
    <row r="185" spans="1:11" x14ac:dyDescent="0.25">
      <c r="A185">
        <v>1</v>
      </c>
      <c r="B185">
        <v>1</v>
      </c>
      <c r="C185" s="81">
        <v>156</v>
      </c>
      <c r="D185" s="76">
        <v>12.73</v>
      </c>
      <c r="E185" s="81">
        <v>4</v>
      </c>
      <c r="F185" s="77" t="s">
        <v>51</v>
      </c>
      <c r="G185" s="78" t="s">
        <v>15</v>
      </c>
      <c r="H185" s="76">
        <f t="shared" si="4"/>
        <v>1.2999999999999999E-2</v>
      </c>
      <c r="I185" s="79">
        <f t="shared" si="5"/>
        <v>3.2582668808506972E-2</v>
      </c>
      <c r="J185" s="76">
        <v>498531</v>
      </c>
      <c r="K185" s="80">
        <v>1700973</v>
      </c>
    </row>
    <row r="186" spans="1:11" x14ac:dyDescent="0.25">
      <c r="A186">
        <v>1</v>
      </c>
      <c r="B186">
        <v>1</v>
      </c>
      <c r="C186" s="81">
        <v>157</v>
      </c>
      <c r="D186" s="76">
        <v>11.46</v>
      </c>
      <c r="E186" s="81">
        <v>6</v>
      </c>
      <c r="F186" s="77" t="s">
        <v>46</v>
      </c>
      <c r="G186" s="78" t="s">
        <v>17</v>
      </c>
      <c r="H186" s="76">
        <f t="shared" si="4"/>
        <v>0.01</v>
      </c>
      <c r="I186" s="79">
        <f t="shared" si="5"/>
        <v>3.9608677415442557E-2</v>
      </c>
      <c r="J186" s="76">
        <v>498532</v>
      </c>
      <c r="K186" s="80">
        <v>1700976</v>
      </c>
    </row>
    <row r="187" spans="1:11" x14ac:dyDescent="0.25">
      <c r="A187">
        <v>1</v>
      </c>
      <c r="B187">
        <v>1</v>
      </c>
      <c r="C187" s="81">
        <v>158</v>
      </c>
      <c r="D187" s="76">
        <v>19.100000000000001</v>
      </c>
      <c r="E187" s="81">
        <v>11</v>
      </c>
      <c r="F187" s="77" t="s">
        <v>46</v>
      </c>
      <c r="G187" s="78" t="s">
        <v>17</v>
      </c>
      <c r="H187" s="76">
        <f t="shared" si="4"/>
        <v>2.9000000000000001E-2</v>
      </c>
      <c r="I187" s="79">
        <f t="shared" si="5"/>
        <v>0.20171085720827225</v>
      </c>
      <c r="J187" s="76">
        <v>498533</v>
      </c>
      <c r="K187" s="80">
        <v>1700978</v>
      </c>
    </row>
    <row r="188" spans="1:11" x14ac:dyDescent="0.25">
      <c r="A188">
        <v>1</v>
      </c>
      <c r="B188">
        <v>1</v>
      </c>
      <c r="C188" s="81">
        <v>159</v>
      </c>
      <c r="D188" s="76">
        <v>14.01</v>
      </c>
      <c r="E188" s="81">
        <v>5</v>
      </c>
      <c r="F188" s="77" t="s">
        <v>48</v>
      </c>
      <c r="G188" s="78" t="s">
        <v>22</v>
      </c>
      <c r="H188" s="76">
        <f t="shared" si="4"/>
        <v>1.4999999999999999E-2</v>
      </c>
      <c r="I188" s="79">
        <f t="shared" si="5"/>
        <v>4.9330569616469602E-2</v>
      </c>
      <c r="J188" s="76">
        <v>498535</v>
      </c>
      <c r="K188" s="80">
        <v>1700977</v>
      </c>
    </row>
    <row r="189" spans="1:11" x14ac:dyDescent="0.25">
      <c r="A189">
        <v>1</v>
      </c>
      <c r="B189">
        <v>1</v>
      </c>
      <c r="C189" s="81">
        <v>160</v>
      </c>
      <c r="D189" s="76">
        <v>14.01</v>
      </c>
      <c r="E189" s="81">
        <v>6</v>
      </c>
      <c r="F189" s="77" t="s">
        <v>44</v>
      </c>
      <c r="G189" s="78" t="s">
        <v>18</v>
      </c>
      <c r="H189" s="76">
        <f t="shared" si="4"/>
        <v>1.4999999999999999E-2</v>
      </c>
      <c r="I189" s="79">
        <f t="shared" si="5"/>
        <v>5.9196683539763525E-2</v>
      </c>
      <c r="J189" s="76">
        <v>498535</v>
      </c>
      <c r="K189" s="80">
        <v>1700978</v>
      </c>
    </row>
    <row r="190" spans="1:11" x14ac:dyDescent="0.25">
      <c r="A190">
        <v>1</v>
      </c>
      <c r="B190">
        <v>1</v>
      </c>
      <c r="C190" s="81">
        <v>161</v>
      </c>
      <c r="D190" s="76">
        <v>12.1</v>
      </c>
      <c r="E190" s="81">
        <v>4</v>
      </c>
      <c r="F190" s="77" t="s">
        <v>49</v>
      </c>
      <c r="G190" s="78" t="s">
        <v>26</v>
      </c>
      <c r="H190" s="76">
        <f t="shared" si="4"/>
        <v>1.0999999999999999E-2</v>
      </c>
      <c r="I190" s="79">
        <f t="shared" si="5"/>
        <v>2.9437477146373223E-2</v>
      </c>
      <c r="J190" s="76">
        <v>498537</v>
      </c>
      <c r="K190" s="80">
        <v>1700978</v>
      </c>
    </row>
    <row r="191" spans="1:11" x14ac:dyDescent="0.25">
      <c r="A191">
        <v>1</v>
      </c>
      <c r="B191">
        <v>1</v>
      </c>
      <c r="C191" s="81">
        <v>162</v>
      </c>
      <c r="D191" s="76">
        <v>9.5500000000000007</v>
      </c>
      <c r="E191" s="81">
        <v>6</v>
      </c>
      <c r="F191" s="77" t="s">
        <v>55</v>
      </c>
      <c r="G191" s="78" t="s">
        <v>20</v>
      </c>
      <c r="H191" s="76">
        <f t="shared" si="4"/>
        <v>7.0000000000000001E-3</v>
      </c>
      <c r="I191" s="79">
        <f t="shared" si="5"/>
        <v>2.7506025982946217E-2</v>
      </c>
      <c r="J191" s="76">
        <v>498538</v>
      </c>
      <c r="K191" s="80">
        <v>1700977</v>
      </c>
    </row>
    <row r="192" spans="1:11" x14ac:dyDescent="0.25">
      <c r="A192">
        <v>1</v>
      </c>
      <c r="B192">
        <v>1</v>
      </c>
      <c r="C192" s="81">
        <v>163.1</v>
      </c>
      <c r="D192" s="76">
        <v>20.37</v>
      </c>
      <c r="E192" s="81">
        <v>6</v>
      </c>
      <c r="F192" s="77" t="s">
        <v>49</v>
      </c>
      <c r="G192" s="78" t="s">
        <v>26</v>
      </c>
      <c r="H192" s="76">
        <f t="shared" si="4"/>
        <v>3.3000000000000002E-2</v>
      </c>
      <c r="I192" s="79">
        <f t="shared" si="5"/>
        <v>0.12514202080735901</v>
      </c>
      <c r="J192" s="76">
        <v>498541</v>
      </c>
      <c r="K192" s="80">
        <v>1700973</v>
      </c>
    </row>
    <row r="193" spans="1:11" x14ac:dyDescent="0.25">
      <c r="A193">
        <v>1</v>
      </c>
      <c r="B193">
        <v>1</v>
      </c>
      <c r="C193" s="81">
        <v>163.19999999999999</v>
      </c>
      <c r="D193" s="76">
        <v>12.73</v>
      </c>
      <c r="E193" s="81">
        <v>7</v>
      </c>
      <c r="F193" s="77" t="s">
        <v>49</v>
      </c>
      <c r="G193" s="78" t="s">
        <v>26</v>
      </c>
      <c r="H193" s="76">
        <f t="shared" si="4"/>
        <v>1.2999999999999999E-2</v>
      </c>
      <c r="I193" s="79">
        <f t="shared" si="5"/>
        <v>5.7019670414887202E-2</v>
      </c>
      <c r="J193" s="76">
        <v>498541</v>
      </c>
      <c r="K193" s="80">
        <v>1700973</v>
      </c>
    </row>
    <row r="194" spans="1:11" x14ac:dyDescent="0.25">
      <c r="A194">
        <v>1</v>
      </c>
      <c r="B194">
        <v>1</v>
      </c>
      <c r="C194" s="81">
        <v>164</v>
      </c>
      <c r="D194" s="76">
        <v>11.46</v>
      </c>
      <c r="E194" s="81">
        <v>6</v>
      </c>
      <c r="F194" s="77" t="s">
        <v>46</v>
      </c>
      <c r="G194" s="78" t="s">
        <v>17</v>
      </c>
      <c r="H194" s="76">
        <f t="shared" ref="H194:H257" si="6">ROUND((D194/100)^2*0.7854,3)</f>
        <v>0.01</v>
      </c>
      <c r="I194" s="79">
        <f t="shared" si="5"/>
        <v>3.9608677415442557E-2</v>
      </c>
      <c r="J194" s="76">
        <v>498546</v>
      </c>
      <c r="K194" s="80">
        <v>1700964</v>
      </c>
    </row>
    <row r="195" spans="1:11" x14ac:dyDescent="0.25">
      <c r="A195">
        <v>1</v>
      </c>
      <c r="B195">
        <v>1</v>
      </c>
      <c r="C195" s="81">
        <v>165</v>
      </c>
      <c r="D195" s="76">
        <v>19.739999999999998</v>
      </c>
      <c r="E195" s="81">
        <v>7</v>
      </c>
      <c r="F195" s="77" t="s">
        <v>46</v>
      </c>
      <c r="G195" s="78" t="s">
        <v>17</v>
      </c>
      <c r="H195" s="76">
        <f t="shared" si="6"/>
        <v>3.1E-2</v>
      </c>
      <c r="I195" s="79">
        <f t="shared" ref="I195:I258" si="7">IF(F195="Pino candelillo",-0.0044177+(0.0000285*D195^2*E195),((D195/100)^2)*E195*0.64*(PI()/4))</f>
        <v>0.13710780938422021</v>
      </c>
      <c r="J195" s="76">
        <v>498547</v>
      </c>
      <c r="K195" s="80">
        <v>1700963</v>
      </c>
    </row>
    <row r="196" spans="1:11" x14ac:dyDescent="0.25">
      <c r="A196">
        <v>1</v>
      </c>
      <c r="B196">
        <v>1</v>
      </c>
      <c r="C196" s="81">
        <v>166.1</v>
      </c>
      <c r="D196" s="76">
        <v>22.28</v>
      </c>
      <c r="E196" s="81">
        <v>10</v>
      </c>
      <c r="F196" s="77" t="s">
        <v>49</v>
      </c>
      <c r="G196" s="78" t="s">
        <v>26</v>
      </c>
      <c r="H196" s="76">
        <f t="shared" si="6"/>
        <v>3.9E-2</v>
      </c>
      <c r="I196" s="79">
        <f t="shared" si="7"/>
        <v>0.24951705067099639</v>
      </c>
      <c r="J196" s="76">
        <v>498548</v>
      </c>
      <c r="K196" s="80">
        <v>1700963</v>
      </c>
    </row>
    <row r="197" spans="1:11" x14ac:dyDescent="0.25">
      <c r="A197">
        <v>1</v>
      </c>
      <c r="B197">
        <v>1</v>
      </c>
      <c r="C197" s="81">
        <v>166.2</v>
      </c>
      <c r="D197" s="76">
        <v>22.28</v>
      </c>
      <c r="E197" s="81">
        <v>7</v>
      </c>
      <c r="F197" s="77" t="s">
        <v>49</v>
      </c>
      <c r="G197" s="78" t="s">
        <v>26</v>
      </c>
      <c r="H197" s="76">
        <f t="shared" si="6"/>
        <v>3.9E-2</v>
      </c>
      <c r="I197" s="79">
        <f t="shared" si="7"/>
        <v>0.17466193546969747</v>
      </c>
      <c r="J197" s="76">
        <v>498548</v>
      </c>
      <c r="K197" s="80">
        <v>1700963</v>
      </c>
    </row>
    <row r="198" spans="1:11" x14ac:dyDescent="0.25">
      <c r="A198">
        <v>1</v>
      </c>
      <c r="B198">
        <v>1</v>
      </c>
      <c r="C198" s="81">
        <v>167</v>
      </c>
      <c r="D198" s="76">
        <v>35.01</v>
      </c>
      <c r="E198" s="81">
        <v>11</v>
      </c>
      <c r="F198" s="77" t="s">
        <v>54</v>
      </c>
      <c r="G198" s="78" t="s">
        <v>21</v>
      </c>
      <c r="H198" s="76">
        <f t="shared" si="6"/>
        <v>9.6000000000000002E-2</v>
      </c>
      <c r="I198" s="79">
        <f t="shared" si="7"/>
        <v>0.67771447562091236</v>
      </c>
      <c r="J198" s="76">
        <v>498549</v>
      </c>
      <c r="K198" s="80">
        <v>1700963</v>
      </c>
    </row>
    <row r="199" spans="1:11" x14ac:dyDescent="0.25">
      <c r="A199">
        <v>1</v>
      </c>
      <c r="B199">
        <v>1</v>
      </c>
      <c r="C199" s="81">
        <v>168</v>
      </c>
      <c r="D199" s="76">
        <v>13.69</v>
      </c>
      <c r="E199" s="81">
        <v>9</v>
      </c>
      <c r="F199" s="77" t="s">
        <v>51</v>
      </c>
      <c r="G199" s="78" t="s">
        <v>15</v>
      </c>
      <c r="H199" s="76">
        <f t="shared" si="6"/>
        <v>1.4999999999999999E-2</v>
      </c>
      <c r="I199" s="79">
        <f t="shared" si="7"/>
        <v>8.4785046181120802E-2</v>
      </c>
      <c r="J199" s="76">
        <v>498553</v>
      </c>
      <c r="K199" s="80">
        <v>1700965</v>
      </c>
    </row>
    <row r="200" spans="1:11" x14ac:dyDescent="0.25">
      <c r="A200">
        <v>1</v>
      </c>
      <c r="B200">
        <v>1</v>
      </c>
      <c r="C200" s="81">
        <v>169</v>
      </c>
      <c r="D200" s="76">
        <v>12.73</v>
      </c>
      <c r="E200" s="81">
        <v>7</v>
      </c>
      <c r="F200" s="77" t="s">
        <v>46</v>
      </c>
      <c r="G200" s="78" t="s">
        <v>17</v>
      </c>
      <c r="H200" s="76">
        <f t="shared" si="6"/>
        <v>1.2999999999999999E-2</v>
      </c>
      <c r="I200" s="79">
        <f t="shared" si="7"/>
        <v>5.7019670414887202E-2</v>
      </c>
      <c r="J200" s="76">
        <v>498557</v>
      </c>
      <c r="K200" s="80">
        <v>1700965</v>
      </c>
    </row>
    <row r="201" spans="1:11" x14ac:dyDescent="0.25">
      <c r="A201">
        <v>1</v>
      </c>
      <c r="B201">
        <v>1</v>
      </c>
      <c r="C201" s="81">
        <v>170.1</v>
      </c>
      <c r="D201" s="76">
        <v>19.739999999999998</v>
      </c>
      <c r="E201" s="81">
        <v>6</v>
      </c>
      <c r="F201" s="77" t="s">
        <v>48</v>
      </c>
      <c r="G201" s="78" t="s">
        <v>22</v>
      </c>
      <c r="H201" s="76">
        <f t="shared" si="6"/>
        <v>3.1E-2</v>
      </c>
      <c r="I201" s="79">
        <f t="shared" si="7"/>
        <v>0.11752097947218874</v>
      </c>
      <c r="J201" s="76">
        <v>498559</v>
      </c>
      <c r="K201" s="80">
        <v>1700979</v>
      </c>
    </row>
    <row r="202" spans="1:11" x14ac:dyDescent="0.25">
      <c r="A202">
        <v>1</v>
      </c>
      <c r="B202">
        <v>1</v>
      </c>
      <c r="C202" s="81">
        <v>170.2</v>
      </c>
      <c r="D202" s="76">
        <v>19.100000000000001</v>
      </c>
      <c r="E202" s="81">
        <v>5</v>
      </c>
      <c r="F202" s="77" t="s">
        <v>48</v>
      </c>
      <c r="G202" s="78" t="s">
        <v>22</v>
      </c>
      <c r="H202" s="76">
        <f t="shared" si="6"/>
        <v>2.9000000000000001E-2</v>
      </c>
      <c r="I202" s="79">
        <f t="shared" si="7"/>
        <v>9.1686753276487384E-2</v>
      </c>
      <c r="J202" s="76">
        <v>498559</v>
      </c>
      <c r="K202" s="80">
        <v>1700979</v>
      </c>
    </row>
    <row r="203" spans="1:11" x14ac:dyDescent="0.25">
      <c r="A203">
        <v>1</v>
      </c>
      <c r="B203">
        <v>1</v>
      </c>
      <c r="C203" s="81">
        <v>171</v>
      </c>
      <c r="D203" s="76">
        <v>11.46</v>
      </c>
      <c r="E203" s="81">
        <v>8</v>
      </c>
      <c r="F203" s="77" t="s">
        <v>54</v>
      </c>
      <c r="G203" s="78" t="s">
        <v>21</v>
      </c>
      <c r="H203" s="76">
        <f t="shared" si="6"/>
        <v>0.01</v>
      </c>
      <c r="I203" s="79">
        <f t="shared" si="7"/>
        <v>5.2811569887256743E-2</v>
      </c>
      <c r="J203" s="76">
        <v>498560</v>
      </c>
      <c r="K203" s="80">
        <v>1700979</v>
      </c>
    </row>
    <row r="204" spans="1:11" x14ac:dyDescent="0.25">
      <c r="A204">
        <v>1</v>
      </c>
      <c r="B204">
        <v>1</v>
      </c>
      <c r="C204" s="81">
        <v>172</v>
      </c>
      <c r="D204" s="76">
        <v>44.25</v>
      </c>
      <c r="E204" s="81">
        <v>7</v>
      </c>
      <c r="F204" s="77" t="s">
        <v>54</v>
      </c>
      <c r="G204" s="78" t="s">
        <v>21</v>
      </c>
      <c r="H204" s="76">
        <f t="shared" si="6"/>
        <v>0.154</v>
      </c>
      <c r="I204" s="79">
        <f t="shared" si="7"/>
        <v>0.68896069371020252</v>
      </c>
      <c r="J204" s="76">
        <v>498562</v>
      </c>
      <c r="K204" s="80">
        <v>1700967</v>
      </c>
    </row>
    <row r="205" spans="1:11" x14ac:dyDescent="0.25">
      <c r="A205">
        <v>1</v>
      </c>
      <c r="B205">
        <v>1</v>
      </c>
      <c r="C205" s="81">
        <v>173</v>
      </c>
      <c r="D205" s="76">
        <v>12.41</v>
      </c>
      <c r="E205" s="81">
        <v>6</v>
      </c>
      <c r="F205" s="77" t="s">
        <v>57</v>
      </c>
      <c r="G205" s="78" t="s">
        <v>16</v>
      </c>
      <c r="H205" s="76">
        <f t="shared" si="6"/>
        <v>1.2E-2</v>
      </c>
      <c r="I205" s="79">
        <f t="shared" si="7"/>
        <v>4.6447748693118941E-2</v>
      </c>
      <c r="J205" s="76">
        <v>498565</v>
      </c>
      <c r="K205" s="80">
        <v>1700963</v>
      </c>
    </row>
    <row r="206" spans="1:11" x14ac:dyDescent="0.25">
      <c r="A206">
        <v>1</v>
      </c>
      <c r="B206">
        <v>1</v>
      </c>
      <c r="C206" s="81">
        <v>174</v>
      </c>
      <c r="D206" s="76">
        <v>21.01</v>
      </c>
      <c r="E206" s="81">
        <v>7</v>
      </c>
      <c r="F206" s="77" t="s">
        <v>54</v>
      </c>
      <c r="G206" s="78" t="s">
        <v>21</v>
      </c>
      <c r="H206" s="76">
        <f t="shared" si="6"/>
        <v>3.5000000000000003E-2</v>
      </c>
      <c r="I206" s="79">
        <f t="shared" si="7"/>
        <v>0.15531736005036964</v>
      </c>
      <c r="J206" s="76">
        <v>498566</v>
      </c>
      <c r="K206" s="80">
        <v>1700965</v>
      </c>
    </row>
    <row r="207" spans="1:11" x14ac:dyDescent="0.25">
      <c r="A207">
        <v>1</v>
      </c>
      <c r="B207">
        <v>1</v>
      </c>
      <c r="C207" s="81">
        <v>175</v>
      </c>
      <c r="D207" s="76">
        <v>26.74</v>
      </c>
      <c r="E207" s="81">
        <v>11</v>
      </c>
      <c r="F207" s="77" t="s">
        <v>48</v>
      </c>
      <c r="G207" s="78" t="s">
        <v>22</v>
      </c>
      <c r="H207" s="76">
        <f t="shared" si="6"/>
        <v>5.6000000000000001E-2</v>
      </c>
      <c r="I207" s="79">
        <f t="shared" si="7"/>
        <v>0.39535328012821352</v>
      </c>
      <c r="J207" s="76">
        <v>498565</v>
      </c>
      <c r="K207" s="80">
        <v>1700961</v>
      </c>
    </row>
    <row r="208" spans="1:11" x14ac:dyDescent="0.25">
      <c r="A208">
        <v>1</v>
      </c>
      <c r="B208">
        <v>1</v>
      </c>
      <c r="C208" s="81">
        <v>176</v>
      </c>
      <c r="D208" s="76">
        <v>23.55</v>
      </c>
      <c r="E208" s="81">
        <v>12</v>
      </c>
      <c r="F208" s="77" t="s">
        <v>48</v>
      </c>
      <c r="G208" s="78" t="s">
        <v>22</v>
      </c>
      <c r="H208" s="76">
        <f t="shared" si="6"/>
        <v>4.3999999999999997E-2</v>
      </c>
      <c r="I208" s="79">
        <f t="shared" si="7"/>
        <v>0.33452834681520643</v>
      </c>
      <c r="J208" s="76">
        <v>498567</v>
      </c>
      <c r="K208" s="80">
        <v>1700960</v>
      </c>
    </row>
    <row r="209" spans="1:11" x14ac:dyDescent="0.25">
      <c r="A209">
        <v>1</v>
      </c>
      <c r="B209">
        <v>1</v>
      </c>
      <c r="C209" s="81">
        <v>177</v>
      </c>
      <c r="D209" s="76">
        <v>31.83</v>
      </c>
      <c r="E209" s="81">
        <v>8</v>
      </c>
      <c r="F209" s="77" t="s">
        <v>48</v>
      </c>
      <c r="G209" s="78" t="s">
        <v>22</v>
      </c>
      <c r="H209" s="76">
        <f t="shared" si="6"/>
        <v>0.08</v>
      </c>
      <c r="I209" s="79">
        <f t="shared" si="7"/>
        <v>0.40741134607777019</v>
      </c>
      <c r="J209" s="76">
        <v>498564</v>
      </c>
      <c r="K209" s="80">
        <v>1700956</v>
      </c>
    </row>
    <row r="210" spans="1:11" x14ac:dyDescent="0.25">
      <c r="A210">
        <v>1</v>
      </c>
      <c r="B210">
        <v>1</v>
      </c>
      <c r="C210" s="81">
        <v>178</v>
      </c>
      <c r="D210" s="76">
        <v>28.65</v>
      </c>
      <c r="E210" s="81">
        <v>8</v>
      </c>
      <c r="F210" s="77" t="s">
        <v>46</v>
      </c>
      <c r="G210" s="78" t="s">
        <v>17</v>
      </c>
      <c r="H210" s="76">
        <f t="shared" si="6"/>
        <v>6.4000000000000001E-2</v>
      </c>
      <c r="I210" s="79">
        <f t="shared" si="7"/>
        <v>0.33007231179535457</v>
      </c>
      <c r="J210" s="76">
        <v>498560</v>
      </c>
      <c r="K210" s="80">
        <v>1700953</v>
      </c>
    </row>
    <row r="211" spans="1:11" x14ac:dyDescent="0.25">
      <c r="A211">
        <v>1</v>
      </c>
      <c r="B211">
        <v>1</v>
      </c>
      <c r="C211" s="81">
        <v>179</v>
      </c>
      <c r="D211" s="76">
        <v>14.64</v>
      </c>
      <c r="E211" s="81">
        <v>9</v>
      </c>
      <c r="F211" s="77" t="s">
        <v>54</v>
      </c>
      <c r="G211" s="78" t="s">
        <v>21</v>
      </c>
      <c r="H211" s="76">
        <f t="shared" si="6"/>
        <v>1.7000000000000001E-2</v>
      </c>
      <c r="I211" s="79">
        <f t="shared" si="7"/>
        <v>9.6960426740184819E-2</v>
      </c>
      <c r="J211" s="76">
        <v>498561</v>
      </c>
      <c r="K211" s="80">
        <v>1700952</v>
      </c>
    </row>
    <row r="212" spans="1:11" x14ac:dyDescent="0.25">
      <c r="A212">
        <v>1</v>
      </c>
      <c r="B212">
        <v>1</v>
      </c>
      <c r="C212" s="81">
        <v>180</v>
      </c>
      <c r="D212" s="76">
        <v>19.739999999999998</v>
      </c>
      <c r="E212" s="81">
        <v>8</v>
      </c>
      <c r="F212" s="77" t="s">
        <v>54</v>
      </c>
      <c r="G212" s="78" t="s">
        <v>21</v>
      </c>
      <c r="H212" s="76">
        <f t="shared" si="6"/>
        <v>3.1E-2</v>
      </c>
      <c r="I212" s="79">
        <f t="shared" si="7"/>
        <v>0.15669463929625166</v>
      </c>
      <c r="J212" s="76">
        <v>498546</v>
      </c>
      <c r="K212" s="80">
        <v>1700948</v>
      </c>
    </row>
    <row r="213" spans="1:11" x14ac:dyDescent="0.25">
      <c r="A213">
        <v>1</v>
      </c>
      <c r="B213">
        <v>1</v>
      </c>
      <c r="C213" s="81">
        <v>181</v>
      </c>
      <c r="D213" s="76">
        <v>22.28</v>
      </c>
      <c r="E213" s="81">
        <v>7</v>
      </c>
      <c r="F213" s="77" t="s">
        <v>48</v>
      </c>
      <c r="G213" s="78" t="s">
        <v>22</v>
      </c>
      <c r="H213" s="76">
        <f t="shared" si="6"/>
        <v>3.9E-2</v>
      </c>
      <c r="I213" s="79">
        <f t="shared" si="7"/>
        <v>0.17466193546969747</v>
      </c>
      <c r="J213" s="76">
        <v>498544</v>
      </c>
      <c r="K213" s="80">
        <v>1700948</v>
      </c>
    </row>
    <row r="214" spans="1:11" x14ac:dyDescent="0.25">
      <c r="A214">
        <v>1</v>
      </c>
      <c r="B214">
        <v>1</v>
      </c>
      <c r="C214" s="81">
        <v>182</v>
      </c>
      <c r="D214" s="76">
        <v>10.19</v>
      </c>
      <c r="E214" s="81">
        <v>6</v>
      </c>
      <c r="F214" s="77" t="s">
        <v>48</v>
      </c>
      <c r="G214" s="78" t="s">
        <v>22</v>
      </c>
      <c r="H214" s="76">
        <f t="shared" si="6"/>
        <v>8.0000000000000002E-3</v>
      </c>
      <c r="I214" s="79">
        <f t="shared" si="7"/>
        <v>3.1316229977991848E-2</v>
      </c>
      <c r="J214" s="76">
        <v>498541</v>
      </c>
      <c r="K214" s="80">
        <v>1700951</v>
      </c>
    </row>
    <row r="215" spans="1:11" x14ac:dyDescent="0.25">
      <c r="A215">
        <v>1</v>
      </c>
      <c r="B215">
        <v>1</v>
      </c>
      <c r="C215" s="81">
        <v>183.1</v>
      </c>
      <c r="D215" s="76">
        <v>15.92</v>
      </c>
      <c r="E215" s="81">
        <v>7</v>
      </c>
      <c r="F215" s="77" t="s">
        <v>48</v>
      </c>
      <c r="G215" s="78" t="s">
        <v>22</v>
      </c>
      <c r="H215" s="76">
        <f t="shared" si="6"/>
        <v>0.02</v>
      </c>
      <c r="I215" s="79">
        <f t="shared" si="7"/>
        <v>8.9177239011703394E-2</v>
      </c>
      <c r="J215" s="76">
        <v>498540</v>
      </c>
      <c r="K215" s="80">
        <v>1700956</v>
      </c>
    </row>
    <row r="216" spans="1:11" x14ac:dyDescent="0.25">
      <c r="A216">
        <v>1</v>
      </c>
      <c r="B216">
        <v>1</v>
      </c>
      <c r="C216" s="81">
        <v>183.2</v>
      </c>
      <c r="D216" s="76">
        <v>10.19</v>
      </c>
      <c r="E216" s="81">
        <v>5</v>
      </c>
      <c r="F216" s="77" t="s">
        <v>48</v>
      </c>
      <c r="G216" s="78" t="s">
        <v>22</v>
      </c>
      <c r="H216" s="76">
        <f t="shared" si="6"/>
        <v>8.0000000000000002E-3</v>
      </c>
      <c r="I216" s="79">
        <f t="shared" si="7"/>
        <v>2.6096858314993206E-2</v>
      </c>
      <c r="J216" s="76">
        <v>498540</v>
      </c>
      <c r="K216" s="80">
        <v>1700956</v>
      </c>
    </row>
    <row r="217" spans="1:11" x14ac:dyDescent="0.25">
      <c r="A217">
        <v>1</v>
      </c>
      <c r="B217">
        <v>1</v>
      </c>
      <c r="C217" s="81">
        <v>184</v>
      </c>
      <c r="D217" s="76">
        <v>12.1</v>
      </c>
      <c r="E217" s="81">
        <v>5</v>
      </c>
      <c r="F217" s="77" t="s">
        <v>48</v>
      </c>
      <c r="G217" s="78" t="s">
        <v>22</v>
      </c>
      <c r="H217" s="76">
        <f t="shared" si="6"/>
        <v>1.0999999999999999E-2</v>
      </c>
      <c r="I217" s="79">
        <f t="shared" si="7"/>
        <v>3.6796846432966525E-2</v>
      </c>
      <c r="J217" s="76">
        <v>498541</v>
      </c>
      <c r="K217" s="80">
        <v>1700956</v>
      </c>
    </row>
    <row r="218" spans="1:11" x14ac:dyDescent="0.25">
      <c r="A218">
        <v>1</v>
      </c>
      <c r="B218">
        <v>1</v>
      </c>
      <c r="C218" s="81">
        <v>185</v>
      </c>
      <c r="D218" s="76">
        <v>17.190000000000001</v>
      </c>
      <c r="E218" s="81">
        <v>7</v>
      </c>
      <c r="F218" s="77" t="s">
        <v>48</v>
      </c>
      <c r="G218" s="78" t="s">
        <v>22</v>
      </c>
      <c r="H218" s="76">
        <f t="shared" si="6"/>
        <v>2.3E-2</v>
      </c>
      <c r="I218" s="79">
        <f t="shared" si="7"/>
        <v>0.10397277821553674</v>
      </c>
      <c r="J218" s="76">
        <v>498545</v>
      </c>
      <c r="K218" s="80">
        <v>1700983</v>
      </c>
    </row>
    <row r="219" spans="1:11" x14ac:dyDescent="0.25">
      <c r="A219">
        <v>1</v>
      </c>
      <c r="B219">
        <v>1</v>
      </c>
      <c r="C219" s="81">
        <v>186</v>
      </c>
      <c r="D219" s="76">
        <v>15.92</v>
      </c>
      <c r="E219" s="81">
        <v>7</v>
      </c>
      <c r="F219" s="77" t="s">
        <v>48</v>
      </c>
      <c r="G219" s="78" t="s">
        <v>22</v>
      </c>
      <c r="H219" s="76">
        <f t="shared" si="6"/>
        <v>0.02</v>
      </c>
      <c r="I219" s="79">
        <f t="shared" si="7"/>
        <v>8.9177239011703394E-2</v>
      </c>
      <c r="J219" s="76">
        <v>498546</v>
      </c>
      <c r="K219" s="80">
        <v>1700963</v>
      </c>
    </row>
    <row r="220" spans="1:11" x14ac:dyDescent="0.25">
      <c r="A220">
        <v>1</v>
      </c>
      <c r="B220">
        <v>1</v>
      </c>
      <c r="C220" s="81">
        <v>187.1</v>
      </c>
      <c r="D220" s="76">
        <v>17.829999999999998</v>
      </c>
      <c r="E220" s="81">
        <v>9</v>
      </c>
      <c r="F220" s="77" t="s">
        <v>49</v>
      </c>
      <c r="G220" s="78" t="s">
        <v>26</v>
      </c>
      <c r="H220" s="76">
        <f t="shared" si="6"/>
        <v>2.5000000000000001E-2</v>
      </c>
      <c r="I220" s="79">
        <f t="shared" si="7"/>
        <v>0.14381859812411693</v>
      </c>
      <c r="J220" s="76">
        <v>498545</v>
      </c>
      <c r="K220" s="80">
        <v>1700961</v>
      </c>
    </row>
    <row r="221" spans="1:11" x14ac:dyDescent="0.25">
      <c r="A221">
        <v>1</v>
      </c>
      <c r="B221">
        <v>1</v>
      </c>
      <c r="C221" s="81">
        <v>187.2</v>
      </c>
      <c r="D221" s="76">
        <v>12.1</v>
      </c>
      <c r="E221" s="81">
        <v>7</v>
      </c>
      <c r="F221" s="77" t="s">
        <v>49</v>
      </c>
      <c r="G221" s="78" t="s">
        <v>26</v>
      </c>
      <c r="H221" s="76">
        <f t="shared" si="6"/>
        <v>1.0999999999999999E-2</v>
      </c>
      <c r="I221" s="79">
        <f t="shared" si="7"/>
        <v>5.1515585006153143E-2</v>
      </c>
      <c r="J221" s="76">
        <v>498545</v>
      </c>
      <c r="K221" s="80">
        <v>1700961</v>
      </c>
    </row>
    <row r="222" spans="1:11" x14ac:dyDescent="0.25">
      <c r="A222">
        <v>1</v>
      </c>
      <c r="B222">
        <v>1</v>
      </c>
      <c r="C222" s="81">
        <v>187.3</v>
      </c>
      <c r="D222" s="76">
        <v>10.82</v>
      </c>
      <c r="E222" s="81">
        <v>4</v>
      </c>
      <c r="F222" s="77" t="s">
        <v>49</v>
      </c>
      <c r="G222" s="78" t="s">
        <v>26</v>
      </c>
      <c r="H222" s="76">
        <f t="shared" si="6"/>
        <v>8.9999999999999993E-3</v>
      </c>
      <c r="I222" s="79">
        <f t="shared" si="7"/>
        <v>2.3538802673800045E-2</v>
      </c>
      <c r="J222" s="76">
        <v>498545</v>
      </c>
      <c r="K222" s="80">
        <v>1700961</v>
      </c>
    </row>
    <row r="223" spans="1:11" x14ac:dyDescent="0.25">
      <c r="A223">
        <v>1</v>
      </c>
      <c r="B223">
        <v>1</v>
      </c>
      <c r="C223" s="81">
        <v>188</v>
      </c>
      <c r="D223" s="76">
        <v>14.01</v>
      </c>
      <c r="E223" s="81">
        <v>7</v>
      </c>
      <c r="F223" s="77" t="s">
        <v>48</v>
      </c>
      <c r="G223" s="78" t="s">
        <v>22</v>
      </c>
      <c r="H223" s="76">
        <f t="shared" si="6"/>
        <v>1.4999999999999999E-2</v>
      </c>
      <c r="I223" s="79">
        <f t="shared" si="7"/>
        <v>6.9062797463057435E-2</v>
      </c>
      <c r="J223" s="76">
        <v>498542</v>
      </c>
      <c r="K223" s="80">
        <v>1700962</v>
      </c>
    </row>
    <row r="224" spans="1:11" x14ac:dyDescent="0.25">
      <c r="A224">
        <v>1</v>
      </c>
      <c r="B224">
        <v>1</v>
      </c>
      <c r="C224" s="81">
        <v>189</v>
      </c>
      <c r="D224" s="76">
        <v>9.5500000000000007</v>
      </c>
      <c r="E224" s="81">
        <v>7</v>
      </c>
      <c r="F224" s="77" t="s">
        <v>50</v>
      </c>
      <c r="G224" s="78" t="s">
        <v>19</v>
      </c>
      <c r="H224" s="76">
        <f t="shared" si="6"/>
        <v>7.0000000000000001E-3</v>
      </c>
      <c r="I224" s="79">
        <f t="shared" si="7"/>
        <v>3.2090363646770592E-2</v>
      </c>
      <c r="J224" s="76">
        <v>498543</v>
      </c>
      <c r="K224" s="80">
        <v>1700963</v>
      </c>
    </row>
    <row r="225" spans="1:11" x14ac:dyDescent="0.25">
      <c r="A225">
        <v>1</v>
      </c>
      <c r="B225">
        <v>1</v>
      </c>
      <c r="C225" s="81">
        <v>190</v>
      </c>
      <c r="D225" s="76">
        <v>13.05</v>
      </c>
      <c r="E225" s="81">
        <v>7</v>
      </c>
      <c r="F225" s="77" t="s">
        <v>48</v>
      </c>
      <c r="G225" s="78" t="s">
        <v>22</v>
      </c>
      <c r="H225" s="76">
        <f t="shared" si="6"/>
        <v>1.2999999999999999E-2</v>
      </c>
      <c r="I225" s="79">
        <f t="shared" si="7"/>
        <v>5.9922361283453289E-2</v>
      </c>
      <c r="J225" s="76">
        <v>498544</v>
      </c>
      <c r="K225" s="80">
        <v>1700963</v>
      </c>
    </row>
    <row r="226" spans="1:11" x14ac:dyDescent="0.25">
      <c r="A226">
        <v>1</v>
      </c>
      <c r="B226">
        <v>1</v>
      </c>
      <c r="C226" s="81">
        <v>191</v>
      </c>
      <c r="D226" s="76">
        <v>12.73</v>
      </c>
      <c r="E226" s="81">
        <v>6</v>
      </c>
      <c r="F226" s="77" t="s">
        <v>46</v>
      </c>
      <c r="G226" s="78" t="s">
        <v>17</v>
      </c>
      <c r="H226" s="76">
        <f t="shared" si="6"/>
        <v>1.2999999999999999E-2</v>
      </c>
      <c r="I226" s="79">
        <f t="shared" si="7"/>
        <v>4.8874003212760461E-2</v>
      </c>
      <c r="J226" s="76">
        <v>498544</v>
      </c>
      <c r="K226" s="80">
        <v>1700964</v>
      </c>
    </row>
    <row r="227" spans="1:11" x14ac:dyDescent="0.25">
      <c r="A227">
        <v>1</v>
      </c>
      <c r="B227">
        <v>1</v>
      </c>
      <c r="C227" s="81">
        <v>192</v>
      </c>
      <c r="D227" s="76">
        <v>11.46</v>
      </c>
      <c r="E227" s="81">
        <v>8</v>
      </c>
      <c r="F227" s="77" t="s">
        <v>49</v>
      </c>
      <c r="G227" s="78" t="s">
        <v>26</v>
      </c>
      <c r="H227" s="76">
        <f t="shared" si="6"/>
        <v>0.01</v>
      </c>
      <c r="I227" s="79">
        <f t="shared" si="7"/>
        <v>5.2811569887256743E-2</v>
      </c>
      <c r="J227" s="76">
        <v>498542</v>
      </c>
      <c r="K227" s="80">
        <v>1700965</v>
      </c>
    </row>
    <row r="228" spans="1:11" x14ac:dyDescent="0.25">
      <c r="A228">
        <v>1</v>
      </c>
      <c r="B228">
        <v>1</v>
      </c>
      <c r="C228" s="81">
        <v>193</v>
      </c>
      <c r="D228" s="76">
        <v>11.46</v>
      </c>
      <c r="E228" s="81">
        <v>6</v>
      </c>
      <c r="F228" s="77" t="s">
        <v>46</v>
      </c>
      <c r="G228" s="78" t="s">
        <v>17</v>
      </c>
      <c r="H228" s="76">
        <f t="shared" si="6"/>
        <v>0.01</v>
      </c>
      <c r="I228" s="79">
        <f t="shared" si="7"/>
        <v>3.9608677415442557E-2</v>
      </c>
      <c r="J228" s="76">
        <v>498536</v>
      </c>
      <c r="K228" s="80">
        <v>1700968</v>
      </c>
    </row>
    <row r="229" spans="1:11" x14ac:dyDescent="0.25">
      <c r="A229">
        <v>1</v>
      </c>
      <c r="B229">
        <v>1</v>
      </c>
      <c r="C229" s="81">
        <v>194</v>
      </c>
      <c r="D229" s="76">
        <v>13.37</v>
      </c>
      <c r="E229" s="76">
        <v>4</v>
      </c>
      <c r="F229" s="77" t="s">
        <v>46</v>
      </c>
      <c r="G229" s="78" t="s">
        <v>17</v>
      </c>
      <c r="H229" s="76">
        <f t="shared" si="6"/>
        <v>1.4E-2</v>
      </c>
      <c r="I229" s="79">
        <f t="shared" si="7"/>
        <v>3.5941207284383055E-2</v>
      </c>
      <c r="J229" s="76">
        <v>498536</v>
      </c>
      <c r="K229" s="80">
        <v>1700968</v>
      </c>
    </row>
    <row r="230" spans="1:11" x14ac:dyDescent="0.25">
      <c r="A230">
        <v>1</v>
      </c>
      <c r="B230">
        <v>1</v>
      </c>
      <c r="C230" s="76">
        <v>195.1</v>
      </c>
      <c r="D230" s="76">
        <v>25.46</v>
      </c>
      <c r="E230" s="76">
        <v>7</v>
      </c>
      <c r="F230" s="77" t="s">
        <v>45</v>
      </c>
      <c r="G230" s="78" t="s">
        <v>25</v>
      </c>
      <c r="H230" s="76">
        <f t="shared" si="6"/>
        <v>5.0999999999999997E-2</v>
      </c>
      <c r="I230" s="79">
        <f t="shared" si="7"/>
        <v>0.22807868165954881</v>
      </c>
      <c r="J230" s="76">
        <v>498530</v>
      </c>
      <c r="K230" s="80">
        <v>1700962</v>
      </c>
    </row>
    <row r="231" spans="1:11" x14ac:dyDescent="0.25">
      <c r="A231">
        <v>1</v>
      </c>
      <c r="B231">
        <v>1</v>
      </c>
      <c r="C231" s="76">
        <v>195.2</v>
      </c>
      <c r="D231" s="76">
        <v>34.380000000000003</v>
      </c>
      <c r="E231" s="76">
        <v>8</v>
      </c>
      <c r="F231" s="77" t="s">
        <v>45</v>
      </c>
      <c r="G231" s="78" t="s">
        <v>25</v>
      </c>
      <c r="H231" s="76">
        <f t="shared" si="6"/>
        <v>9.2999999999999999E-2</v>
      </c>
      <c r="I231" s="79">
        <f t="shared" si="7"/>
        <v>0.47530412898531083</v>
      </c>
      <c r="J231" s="76">
        <v>498530</v>
      </c>
      <c r="K231" s="80">
        <v>1700962</v>
      </c>
    </row>
    <row r="232" spans="1:11" x14ac:dyDescent="0.25">
      <c r="A232">
        <v>1</v>
      </c>
      <c r="B232">
        <v>1</v>
      </c>
      <c r="C232" s="76">
        <v>196</v>
      </c>
      <c r="D232" s="76">
        <v>33.1</v>
      </c>
      <c r="E232" s="76">
        <v>10</v>
      </c>
      <c r="F232" s="77" t="s">
        <v>46</v>
      </c>
      <c r="G232" s="78" t="s">
        <v>17</v>
      </c>
      <c r="H232" s="76">
        <f t="shared" si="6"/>
        <v>8.5999999999999993E-2</v>
      </c>
      <c r="I232" s="79">
        <f t="shared" si="7"/>
        <v>0.55071365235192216</v>
      </c>
      <c r="J232" s="76">
        <v>498520</v>
      </c>
      <c r="K232" s="80">
        <v>1700944</v>
      </c>
    </row>
    <row r="233" spans="1:11" x14ac:dyDescent="0.25">
      <c r="A233">
        <v>1</v>
      </c>
      <c r="B233">
        <v>1</v>
      </c>
      <c r="C233" s="76">
        <v>197</v>
      </c>
      <c r="D233" s="76">
        <v>12.1</v>
      </c>
      <c r="E233" s="76">
        <v>8</v>
      </c>
      <c r="F233" s="77" t="s">
        <v>51</v>
      </c>
      <c r="G233" s="78" t="s">
        <v>15</v>
      </c>
      <c r="H233" s="76">
        <f t="shared" si="6"/>
        <v>1.0999999999999999E-2</v>
      </c>
      <c r="I233" s="79">
        <f t="shared" si="7"/>
        <v>5.8874954292746445E-2</v>
      </c>
      <c r="J233" s="76">
        <v>498519</v>
      </c>
      <c r="K233" s="80">
        <v>1700944</v>
      </c>
    </row>
    <row r="234" spans="1:11" x14ac:dyDescent="0.25">
      <c r="A234">
        <v>1</v>
      </c>
      <c r="B234">
        <v>1</v>
      </c>
      <c r="C234" s="76">
        <v>198</v>
      </c>
      <c r="D234" s="76">
        <v>12.1</v>
      </c>
      <c r="E234" s="76">
        <v>8</v>
      </c>
      <c r="F234" s="77" t="s">
        <v>46</v>
      </c>
      <c r="G234" s="78" t="s">
        <v>17</v>
      </c>
      <c r="H234" s="76">
        <f t="shared" si="6"/>
        <v>1.0999999999999999E-2</v>
      </c>
      <c r="I234" s="79">
        <f t="shared" si="7"/>
        <v>5.8874954292746445E-2</v>
      </c>
      <c r="J234" s="76">
        <v>498520</v>
      </c>
      <c r="K234" s="80">
        <v>1700943</v>
      </c>
    </row>
    <row r="235" spans="1:11" x14ac:dyDescent="0.25">
      <c r="A235">
        <v>1</v>
      </c>
      <c r="B235">
        <v>1</v>
      </c>
      <c r="C235" s="76">
        <v>199.1</v>
      </c>
      <c r="D235" s="76">
        <v>18.78</v>
      </c>
      <c r="E235" s="76">
        <v>9</v>
      </c>
      <c r="F235" s="77" t="s">
        <v>46</v>
      </c>
      <c r="G235" s="78" t="s">
        <v>17</v>
      </c>
      <c r="H235" s="76">
        <f t="shared" si="6"/>
        <v>2.8000000000000001E-2</v>
      </c>
      <c r="I235" s="79">
        <f t="shared" si="7"/>
        <v>0.15955247324827276</v>
      </c>
      <c r="J235" s="76">
        <v>498520</v>
      </c>
      <c r="K235" s="80">
        <v>1700941</v>
      </c>
    </row>
    <row r="236" spans="1:11" x14ac:dyDescent="0.25">
      <c r="A236">
        <v>1</v>
      </c>
      <c r="B236">
        <v>1</v>
      </c>
      <c r="C236" s="76">
        <v>199.2</v>
      </c>
      <c r="D236" s="76">
        <v>21.01</v>
      </c>
      <c r="E236" s="76">
        <v>9</v>
      </c>
      <c r="F236" s="77" t="s">
        <v>46</v>
      </c>
      <c r="G236" s="78" t="s">
        <v>17</v>
      </c>
      <c r="H236" s="76">
        <f t="shared" si="6"/>
        <v>3.5000000000000003E-2</v>
      </c>
      <c r="I236" s="79">
        <f t="shared" si="7"/>
        <v>0.19969374863618955</v>
      </c>
      <c r="J236" s="76">
        <v>498520</v>
      </c>
      <c r="K236" s="80">
        <v>1700941</v>
      </c>
    </row>
    <row r="237" spans="1:11" x14ac:dyDescent="0.25">
      <c r="A237">
        <v>1</v>
      </c>
      <c r="B237">
        <v>1</v>
      </c>
      <c r="C237" s="76">
        <v>200</v>
      </c>
      <c r="D237" s="76">
        <v>20.37</v>
      </c>
      <c r="E237" s="76">
        <v>6</v>
      </c>
      <c r="F237" s="77" t="s">
        <v>46</v>
      </c>
      <c r="G237" s="78" t="s">
        <v>17</v>
      </c>
      <c r="H237" s="76">
        <f t="shared" si="6"/>
        <v>3.3000000000000002E-2</v>
      </c>
      <c r="I237" s="79">
        <f t="shared" si="7"/>
        <v>0.12514202080735901</v>
      </c>
      <c r="J237" s="76">
        <v>498524</v>
      </c>
      <c r="K237" s="80">
        <v>1700944</v>
      </c>
    </row>
    <row r="238" spans="1:11" x14ac:dyDescent="0.25">
      <c r="A238">
        <v>1</v>
      </c>
      <c r="B238">
        <v>1</v>
      </c>
      <c r="C238" s="76">
        <v>201</v>
      </c>
      <c r="D238" s="76">
        <v>24.83</v>
      </c>
      <c r="E238" s="76">
        <v>11</v>
      </c>
      <c r="F238" s="77" t="s">
        <v>45</v>
      </c>
      <c r="G238" s="78" t="s">
        <v>25</v>
      </c>
      <c r="H238" s="76">
        <f t="shared" si="6"/>
        <v>4.8000000000000001E-2</v>
      </c>
      <c r="I238" s="79">
        <f t="shared" si="7"/>
        <v>0.34089134868198007</v>
      </c>
      <c r="J238" s="76">
        <v>498523</v>
      </c>
      <c r="K238" s="80">
        <v>1700945</v>
      </c>
    </row>
    <row r="239" spans="1:11" x14ac:dyDescent="0.25">
      <c r="A239">
        <v>1</v>
      </c>
      <c r="B239">
        <v>1</v>
      </c>
      <c r="C239" s="76">
        <v>202</v>
      </c>
      <c r="D239" s="76">
        <v>44.56</v>
      </c>
      <c r="E239" s="76">
        <v>13</v>
      </c>
      <c r="F239" s="77" t="s">
        <v>46</v>
      </c>
      <c r="G239" s="78" t="s">
        <v>17</v>
      </c>
      <c r="H239" s="76">
        <f t="shared" si="6"/>
        <v>0.156</v>
      </c>
      <c r="I239" s="79">
        <f t="shared" si="7"/>
        <v>1.2974886634891813</v>
      </c>
      <c r="J239" s="76">
        <v>498525</v>
      </c>
      <c r="K239" s="80">
        <v>1700948</v>
      </c>
    </row>
    <row r="240" spans="1:11" x14ac:dyDescent="0.25">
      <c r="A240">
        <v>1</v>
      </c>
      <c r="B240">
        <v>1</v>
      </c>
      <c r="C240" s="76">
        <v>203</v>
      </c>
      <c r="D240" s="76">
        <v>12.1</v>
      </c>
      <c r="E240" s="76">
        <v>6</v>
      </c>
      <c r="F240" s="77" t="s">
        <v>46</v>
      </c>
      <c r="G240" s="78" t="s">
        <v>17</v>
      </c>
      <c r="H240" s="76">
        <f t="shared" si="6"/>
        <v>1.0999999999999999E-2</v>
      </c>
      <c r="I240" s="79">
        <f t="shared" si="7"/>
        <v>4.4156215719559834E-2</v>
      </c>
      <c r="J240" s="76">
        <v>498525</v>
      </c>
      <c r="K240" s="80">
        <v>1700950</v>
      </c>
    </row>
    <row r="241" spans="1:11" x14ac:dyDescent="0.25">
      <c r="A241">
        <v>1</v>
      </c>
      <c r="B241">
        <v>1</v>
      </c>
      <c r="C241" s="76">
        <v>204</v>
      </c>
      <c r="D241" s="76">
        <v>10.82</v>
      </c>
      <c r="E241" s="76">
        <v>6</v>
      </c>
      <c r="F241" s="77" t="s">
        <v>49</v>
      </c>
      <c r="G241" s="78" t="s">
        <v>26</v>
      </c>
      <c r="H241" s="76">
        <f t="shared" si="6"/>
        <v>8.9999999999999993E-3</v>
      </c>
      <c r="I241" s="79">
        <f t="shared" si="7"/>
        <v>3.5308204010700069E-2</v>
      </c>
      <c r="J241" s="76">
        <v>498524</v>
      </c>
      <c r="K241" s="80">
        <v>1700948</v>
      </c>
    </row>
    <row r="242" spans="1:11" x14ac:dyDescent="0.25">
      <c r="A242">
        <v>1</v>
      </c>
      <c r="B242">
        <v>1</v>
      </c>
      <c r="C242" s="76">
        <v>205.1</v>
      </c>
      <c r="D242" s="76">
        <v>15.28</v>
      </c>
      <c r="E242" s="76">
        <v>9</v>
      </c>
      <c r="F242" s="77" t="s">
        <v>46</v>
      </c>
      <c r="G242" s="78" t="s">
        <v>17</v>
      </c>
      <c r="H242" s="76">
        <f t="shared" si="6"/>
        <v>1.7999999999999999E-2</v>
      </c>
      <c r="I242" s="79">
        <f t="shared" si="7"/>
        <v>0.10562313977451349</v>
      </c>
      <c r="J242" s="76">
        <v>498534</v>
      </c>
      <c r="K242" s="80">
        <v>1700947</v>
      </c>
    </row>
    <row r="243" spans="1:11" x14ac:dyDescent="0.25">
      <c r="A243">
        <v>1</v>
      </c>
      <c r="B243">
        <v>1</v>
      </c>
      <c r="C243" s="76">
        <v>205.2</v>
      </c>
      <c r="D243" s="76">
        <v>15.92</v>
      </c>
      <c r="E243" s="76">
        <v>9</v>
      </c>
      <c r="F243" s="77" t="s">
        <v>46</v>
      </c>
      <c r="G243" s="78" t="s">
        <v>17</v>
      </c>
      <c r="H243" s="76">
        <f t="shared" si="6"/>
        <v>0.02</v>
      </c>
      <c r="I243" s="79">
        <f t="shared" si="7"/>
        <v>0.11465645015790436</v>
      </c>
      <c r="J243" s="76">
        <v>498534</v>
      </c>
      <c r="K243" s="80">
        <v>1700947</v>
      </c>
    </row>
    <row r="244" spans="1:11" x14ac:dyDescent="0.25">
      <c r="A244">
        <v>1</v>
      </c>
      <c r="B244">
        <v>1</v>
      </c>
      <c r="C244" s="76">
        <v>206</v>
      </c>
      <c r="D244" s="76">
        <v>11.78</v>
      </c>
      <c r="E244" s="76">
        <v>7</v>
      </c>
      <c r="F244" s="77" t="s">
        <v>48</v>
      </c>
      <c r="G244" s="78" t="s">
        <v>22</v>
      </c>
      <c r="H244" s="76">
        <f t="shared" si="6"/>
        <v>1.0999999999999999E-2</v>
      </c>
      <c r="I244" s="79">
        <f t="shared" si="7"/>
        <v>4.8826824030925892E-2</v>
      </c>
      <c r="J244" s="76">
        <v>498534</v>
      </c>
      <c r="K244" s="80">
        <v>1700947</v>
      </c>
    </row>
    <row r="245" spans="1:11" x14ac:dyDescent="0.25">
      <c r="A245">
        <v>1</v>
      </c>
      <c r="B245">
        <v>1</v>
      </c>
      <c r="C245" s="76">
        <v>207</v>
      </c>
      <c r="D245" s="76">
        <v>22.28</v>
      </c>
      <c r="E245" s="76">
        <v>4</v>
      </c>
      <c r="F245" s="77" t="s">
        <v>45</v>
      </c>
      <c r="G245" s="78" t="s">
        <v>25</v>
      </c>
      <c r="H245" s="76">
        <f t="shared" si="6"/>
        <v>3.9E-2</v>
      </c>
      <c r="I245" s="79">
        <f t="shared" si="7"/>
        <v>9.9806820268398572E-2</v>
      </c>
      <c r="J245" s="76">
        <v>498534</v>
      </c>
      <c r="K245" s="80">
        <v>1700946</v>
      </c>
    </row>
    <row r="246" spans="1:11" x14ac:dyDescent="0.25">
      <c r="A246">
        <v>1</v>
      </c>
      <c r="B246">
        <v>1</v>
      </c>
      <c r="C246" s="76">
        <v>208</v>
      </c>
      <c r="D246" s="76">
        <v>10.5</v>
      </c>
      <c r="E246" s="76">
        <v>7</v>
      </c>
      <c r="F246" s="77" t="s">
        <v>45</v>
      </c>
      <c r="G246" s="78" t="s">
        <v>25</v>
      </c>
      <c r="H246" s="76">
        <f t="shared" si="6"/>
        <v>8.9999999999999993E-3</v>
      </c>
      <c r="I246" s="79">
        <f t="shared" si="7"/>
        <v>3.8792386086526763E-2</v>
      </c>
      <c r="J246" s="76">
        <v>498534</v>
      </c>
      <c r="K246" s="80">
        <v>1700942</v>
      </c>
    </row>
    <row r="247" spans="1:11" x14ac:dyDescent="0.25">
      <c r="A247">
        <v>1</v>
      </c>
      <c r="B247">
        <v>1</v>
      </c>
      <c r="C247" s="76">
        <v>209</v>
      </c>
      <c r="D247" s="76">
        <v>22.92</v>
      </c>
      <c r="E247" s="76">
        <v>8</v>
      </c>
      <c r="F247" s="77" t="s">
        <v>56</v>
      </c>
      <c r="G247" s="78" t="s">
        <v>20</v>
      </c>
      <c r="H247" s="76">
        <f t="shared" si="6"/>
        <v>4.1000000000000002E-2</v>
      </c>
      <c r="I247" s="79">
        <f t="shared" si="7"/>
        <v>0.21124627954902697</v>
      </c>
      <c r="J247" s="76">
        <v>498536</v>
      </c>
      <c r="K247" s="80">
        <v>1700940</v>
      </c>
    </row>
    <row r="248" spans="1:11" x14ac:dyDescent="0.25">
      <c r="A248">
        <v>1</v>
      </c>
      <c r="B248">
        <v>1</v>
      </c>
      <c r="C248" s="76">
        <v>210</v>
      </c>
      <c r="D248" s="76">
        <v>11.46</v>
      </c>
      <c r="E248" s="76">
        <v>6</v>
      </c>
      <c r="F248" s="77" t="s">
        <v>56</v>
      </c>
      <c r="G248" s="78" t="s">
        <v>20</v>
      </c>
      <c r="H248" s="76">
        <f t="shared" si="6"/>
        <v>0.01</v>
      </c>
      <c r="I248" s="79">
        <f t="shared" si="7"/>
        <v>3.9608677415442557E-2</v>
      </c>
      <c r="J248" s="76">
        <v>498536</v>
      </c>
      <c r="K248" s="80">
        <v>1700940</v>
      </c>
    </row>
    <row r="249" spans="1:11" x14ac:dyDescent="0.25">
      <c r="A249">
        <v>1</v>
      </c>
      <c r="B249">
        <v>1</v>
      </c>
      <c r="C249" s="76">
        <v>211</v>
      </c>
      <c r="D249" s="76">
        <v>21.65</v>
      </c>
      <c r="E249" s="76">
        <v>5</v>
      </c>
      <c r="F249" s="77" t="s">
        <v>56</v>
      </c>
      <c r="G249" s="78" t="s">
        <v>20</v>
      </c>
      <c r="H249" s="76">
        <f t="shared" si="6"/>
        <v>3.6999999999999998E-2</v>
      </c>
      <c r="I249" s="79">
        <f t="shared" si="7"/>
        <v>0.11780281300577934</v>
      </c>
      <c r="J249" s="76">
        <v>498540</v>
      </c>
      <c r="K249" s="80">
        <v>1700939</v>
      </c>
    </row>
    <row r="250" spans="1:11" x14ac:dyDescent="0.25">
      <c r="A250">
        <v>1</v>
      </c>
      <c r="B250">
        <v>1</v>
      </c>
      <c r="C250" s="76">
        <v>212</v>
      </c>
      <c r="D250" s="76">
        <v>11.14</v>
      </c>
      <c r="E250" s="76">
        <v>5</v>
      </c>
      <c r="F250" s="77" t="s">
        <v>48</v>
      </c>
      <c r="G250" s="78" t="s">
        <v>22</v>
      </c>
      <c r="H250" s="76">
        <f t="shared" si="6"/>
        <v>0.01</v>
      </c>
      <c r="I250" s="79">
        <f t="shared" si="7"/>
        <v>3.1189631333874548E-2</v>
      </c>
      <c r="J250" s="76">
        <v>498544</v>
      </c>
      <c r="K250" s="80">
        <v>1700944</v>
      </c>
    </row>
    <row r="251" spans="1:11" x14ac:dyDescent="0.25">
      <c r="A251">
        <v>1</v>
      </c>
      <c r="B251">
        <v>1</v>
      </c>
      <c r="C251" s="76">
        <v>213</v>
      </c>
      <c r="D251" s="76">
        <v>14.32</v>
      </c>
      <c r="E251" s="76">
        <v>7</v>
      </c>
      <c r="F251" s="77" t="s">
        <v>48</v>
      </c>
      <c r="G251" s="78" t="s">
        <v>22</v>
      </c>
      <c r="H251" s="76">
        <f t="shared" si="6"/>
        <v>1.6E-2</v>
      </c>
      <c r="I251" s="79">
        <f t="shared" si="7"/>
        <v>7.2152923289159052E-2</v>
      </c>
      <c r="J251" s="76">
        <v>498548</v>
      </c>
      <c r="K251" s="80">
        <v>1700948</v>
      </c>
    </row>
    <row r="252" spans="1:11" x14ac:dyDescent="0.25">
      <c r="A252">
        <v>1</v>
      </c>
      <c r="B252">
        <v>1</v>
      </c>
      <c r="C252" s="76">
        <v>214</v>
      </c>
      <c r="D252" s="76">
        <v>20.37</v>
      </c>
      <c r="E252" s="76">
        <v>9</v>
      </c>
      <c r="F252" s="77" t="s">
        <v>49</v>
      </c>
      <c r="G252" s="78" t="s">
        <v>26</v>
      </c>
      <c r="H252" s="76">
        <f t="shared" si="6"/>
        <v>3.3000000000000002E-2</v>
      </c>
      <c r="I252" s="79">
        <f t="shared" si="7"/>
        <v>0.18771303121103849</v>
      </c>
      <c r="J252" s="76">
        <v>498551</v>
      </c>
      <c r="K252" s="80">
        <v>1700949</v>
      </c>
    </row>
    <row r="253" spans="1:11" x14ac:dyDescent="0.25">
      <c r="A253">
        <v>1</v>
      </c>
      <c r="B253">
        <v>1</v>
      </c>
      <c r="C253" s="76">
        <v>215</v>
      </c>
      <c r="D253" s="76">
        <v>18.46</v>
      </c>
      <c r="E253" s="76">
        <v>8</v>
      </c>
      <c r="F253" s="77" t="s">
        <v>48</v>
      </c>
      <c r="G253" s="78" t="s">
        <v>22</v>
      </c>
      <c r="H253" s="76">
        <f t="shared" si="6"/>
        <v>2.7E-2</v>
      </c>
      <c r="I253" s="79">
        <f t="shared" si="7"/>
        <v>0.13703239105434106</v>
      </c>
      <c r="J253" s="76">
        <v>498557</v>
      </c>
      <c r="K253" s="80">
        <v>1700945</v>
      </c>
    </row>
    <row r="254" spans="1:11" x14ac:dyDescent="0.25">
      <c r="A254">
        <v>1</v>
      </c>
      <c r="B254">
        <v>1</v>
      </c>
      <c r="C254" s="76">
        <v>216</v>
      </c>
      <c r="D254" s="76">
        <v>17.829999999999998</v>
      </c>
      <c r="E254" s="76">
        <v>7</v>
      </c>
      <c r="F254" s="77" t="s">
        <v>48</v>
      </c>
      <c r="G254" s="78" t="s">
        <v>22</v>
      </c>
      <c r="H254" s="76">
        <f t="shared" si="6"/>
        <v>2.5000000000000001E-2</v>
      </c>
      <c r="I254" s="79">
        <f t="shared" si="7"/>
        <v>0.11185890965209096</v>
      </c>
      <c r="J254" s="76">
        <v>498555</v>
      </c>
      <c r="K254" s="80">
        <v>1700942</v>
      </c>
    </row>
    <row r="255" spans="1:11" x14ac:dyDescent="0.25">
      <c r="A255">
        <v>1</v>
      </c>
      <c r="B255">
        <v>1</v>
      </c>
      <c r="C255" s="76">
        <v>217</v>
      </c>
      <c r="D255" s="76">
        <v>22.92</v>
      </c>
      <c r="E255" s="76">
        <v>8</v>
      </c>
      <c r="F255" s="77" t="s">
        <v>48</v>
      </c>
      <c r="G255" s="78" t="s">
        <v>22</v>
      </c>
      <c r="H255" s="76">
        <f t="shared" si="6"/>
        <v>4.1000000000000002E-2</v>
      </c>
      <c r="I255" s="79">
        <f t="shared" si="7"/>
        <v>0.21124627954902697</v>
      </c>
      <c r="J255" s="76">
        <v>498560</v>
      </c>
      <c r="K255" s="80">
        <v>1700947</v>
      </c>
    </row>
    <row r="256" spans="1:11" x14ac:dyDescent="0.25">
      <c r="A256">
        <v>1</v>
      </c>
      <c r="B256">
        <v>1</v>
      </c>
      <c r="C256" s="76">
        <v>218.1</v>
      </c>
      <c r="D256" s="76">
        <v>38.200000000000003</v>
      </c>
      <c r="E256" s="76">
        <v>14</v>
      </c>
      <c r="F256" s="77" t="s">
        <v>54</v>
      </c>
      <c r="G256" s="78" t="s">
        <v>21</v>
      </c>
      <c r="H256" s="76">
        <f t="shared" si="6"/>
        <v>0.115</v>
      </c>
      <c r="I256" s="79">
        <f t="shared" si="7"/>
        <v>1.0268916366966589</v>
      </c>
      <c r="J256" s="76">
        <v>498562</v>
      </c>
      <c r="K256" s="80">
        <v>1700944</v>
      </c>
    </row>
    <row r="257" spans="1:11" x14ac:dyDescent="0.25">
      <c r="A257">
        <v>1</v>
      </c>
      <c r="B257">
        <v>1</v>
      </c>
      <c r="C257" s="76">
        <v>218.2</v>
      </c>
      <c r="D257" s="76">
        <v>40.74</v>
      </c>
      <c r="E257" s="76">
        <v>14</v>
      </c>
      <c r="F257" s="77" t="s">
        <v>54</v>
      </c>
      <c r="G257" s="78" t="s">
        <v>21</v>
      </c>
      <c r="H257" s="76">
        <f t="shared" si="6"/>
        <v>0.13</v>
      </c>
      <c r="I257" s="79">
        <f t="shared" si="7"/>
        <v>1.1679921942020173</v>
      </c>
      <c r="J257" s="76">
        <v>498562</v>
      </c>
      <c r="K257" s="80">
        <v>1700944</v>
      </c>
    </row>
    <row r="258" spans="1:11" x14ac:dyDescent="0.25">
      <c r="A258">
        <v>1</v>
      </c>
      <c r="B258">
        <v>1</v>
      </c>
      <c r="C258" s="76">
        <v>219</v>
      </c>
      <c r="D258" s="76">
        <v>14.96</v>
      </c>
      <c r="E258" s="76">
        <v>8</v>
      </c>
      <c r="F258" s="77" t="s">
        <v>51</v>
      </c>
      <c r="G258" s="78" t="s">
        <v>15</v>
      </c>
      <c r="H258" s="76">
        <f t="shared" ref="H258:H321" si="8">ROUND((D258/100)^2*0.7854,3)</f>
        <v>1.7999999999999999E-2</v>
      </c>
      <c r="I258" s="79">
        <f t="shared" si="7"/>
        <v>8.9995963189970107E-2</v>
      </c>
      <c r="J258" s="76">
        <v>498565</v>
      </c>
      <c r="K258" s="80">
        <v>1700947</v>
      </c>
    </row>
    <row r="259" spans="1:11" x14ac:dyDescent="0.25">
      <c r="A259">
        <v>1</v>
      </c>
      <c r="B259">
        <v>1</v>
      </c>
      <c r="C259" s="76">
        <v>220</v>
      </c>
      <c r="D259" s="76">
        <v>17.190000000000001</v>
      </c>
      <c r="E259" s="76">
        <v>6</v>
      </c>
      <c r="F259" s="77" t="s">
        <v>46</v>
      </c>
      <c r="G259" s="78" t="s">
        <v>17</v>
      </c>
      <c r="H259" s="76">
        <f t="shared" si="8"/>
        <v>2.3E-2</v>
      </c>
      <c r="I259" s="79">
        <f t="shared" ref="I259:I322" si="9">IF(F259="Pino candelillo",-0.0044177+(0.0000285*D259^2*E259),((D259/100)^2)*E259*0.64*(PI()/4))</f>
        <v>8.911952418474578E-2</v>
      </c>
      <c r="J259" s="76">
        <v>498566</v>
      </c>
      <c r="K259" s="80">
        <v>1700944</v>
      </c>
    </row>
    <row r="260" spans="1:11" x14ac:dyDescent="0.25">
      <c r="A260">
        <v>1</v>
      </c>
      <c r="B260">
        <v>1</v>
      </c>
      <c r="C260" s="76">
        <v>221</v>
      </c>
      <c r="D260" s="76">
        <v>29.92</v>
      </c>
      <c r="E260" s="76">
        <v>7</v>
      </c>
      <c r="F260" s="77" t="s">
        <v>48</v>
      </c>
      <c r="G260" s="78" t="s">
        <v>22</v>
      </c>
      <c r="H260" s="76">
        <f t="shared" si="8"/>
        <v>7.0000000000000007E-2</v>
      </c>
      <c r="I260" s="79">
        <f t="shared" si="9"/>
        <v>0.3149858711648954</v>
      </c>
      <c r="J260" s="76">
        <v>498574</v>
      </c>
      <c r="K260" s="80">
        <v>1700936</v>
      </c>
    </row>
    <row r="261" spans="1:11" x14ac:dyDescent="0.25">
      <c r="A261">
        <v>1</v>
      </c>
      <c r="B261">
        <v>1</v>
      </c>
      <c r="C261" s="76">
        <v>222</v>
      </c>
      <c r="D261" s="76">
        <v>14.32</v>
      </c>
      <c r="E261" s="76">
        <v>6</v>
      </c>
      <c r="F261" s="77" t="s">
        <v>48</v>
      </c>
      <c r="G261" s="78" t="s">
        <v>22</v>
      </c>
      <c r="H261" s="76">
        <f t="shared" si="8"/>
        <v>1.6E-2</v>
      </c>
      <c r="I261" s="79">
        <f t="shared" si="9"/>
        <v>6.1845362819279187E-2</v>
      </c>
      <c r="J261" s="76">
        <v>498574</v>
      </c>
      <c r="K261" s="80">
        <v>1700931</v>
      </c>
    </row>
    <row r="262" spans="1:11" x14ac:dyDescent="0.25">
      <c r="A262">
        <v>1</v>
      </c>
      <c r="B262">
        <v>1</v>
      </c>
      <c r="C262" s="76">
        <v>223</v>
      </c>
      <c r="D262" s="76">
        <v>17.829999999999998</v>
      </c>
      <c r="E262" s="76">
        <v>9</v>
      </c>
      <c r="F262" s="77" t="s">
        <v>48</v>
      </c>
      <c r="G262" s="78" t="s">
        <v>22</v>
      </c>
      <c r="H262" s="76">
        <f t="shared" si="8"/>
        <v>2.5000000000000001E-2</v>
      </c>
      <c r="I262" s="79">
        <f t="shared" si="9"/>
        <v>0.14381859812411693</v>
      </c>
      <c r="J262" s="76">
        <v>498572</v>
      </c>
      <c r="K262" s="80">
        <v>1700933</v>
      </c>
    </row>
    <row r="263" spans="1:11" x14ac:dyDescent="0.25">
      <c r="A263">
        <v>1</v>
      </c>
      <c r="B263">
        <v>1</v>
      </c>
      <c r="C263" s="76">
        <v>224.1</v>
      </c>
      <c r="D263" s="76">
        <v>9.5500000000000007</v>
      </c>
      <c r="E263" s="76">
        <v>5</v>
      </c>
      <c r="F263" s="77" t="s">
        <v>46</v>
      </c>
      <c r="G263" s="78" t="s">
        <v>17</v>
      </c>
      <c r="H263" s="76">
        <f t="shared" si="8"/>
        <v>7.0000000000000001E-3</v>
      </c>
      <c r="I263" s="79">
        <f t="shared" si="9"/>
        <v>2.2921688319121846E-2</v>
      </c>
      <c r="J263" s="76">
        <v>498565</v>
      </c>
      <c r="K263" s="80">
        <v>1700940</v>
      </c>
    </row>
    <row r="264" spans="1:11" x14ac:dyDescent="0.25">
      <c r="A264">
        <v>1</v>
      </c>
      <c r="B264">
        <v>1</v>
      </c>
      <c r="C264" s="76">
        <v>224.2</v>
      </c>
      <c r="D264" s="76">
        <v>17.190000000000001</v>
      </c>
      <c r="E264" s="76">
        <v>5</v>
      </c>
      <c r="F264" s="77" t="s">
        <v>46</v>
      </c>
      <c r="G264" s="78" t="s">
        <v>17</v>
      </c>
      <c r="H264" s="76">
        <f t="shared" si="8"/>
        <v>2.3E-2</v>
      </c>
      <c r="I264" s="79">
        <f t="shared" si="9"/>
        <v>7.4266270153954816E-2</v>
      </c>
      <c r="J264" s="76">
        <v>498565</v>
      </c>
      <c r="K264" s="80">
        <v>1700940</v>
      </c>
    </row>
    <row r="265" spans="1:11" x14ac:dyDescent="0.25">
      <c r="A265">
        <v>1</v>
      </c>
      <c r="B265">
        <v>1</v>
      </c>
      <c r="C265" s="76">
        <v>225</v>
      </c>
      <c r="D265" s="76">
        <v>15.28</v>
      </c>
      <c r="E265" s="76">
        <v>8</v>
      </c>
      <c r="F265" s="77" t="s">
        <v>51</v>
      </c>
      <c r="G265" s="78" t="s">
        <v>15</v>
      </c>
      <c r="H265" s="76">
        <f t="shared" si="8"/>
        <v>1.7999999999999999E-2</v>
      </c>
      <c r="I265" s="79">
        <f t="shared" si="9"/>
        <v>9.3887235355123083E-2</v>
      </c>
      <c r="J265" s="76">
        <v>498561</v>
      </c>
      <c r="K265" s="80">
        <v>1700930</v>
      </c>
    </row>
    <row r="266" spans="1:11" x14ac:dyDescent="0.25">
      <c r="A266">
        <v>1</v>
      </c>
      <c r="B266">
        <v>1</v>
      </c>
      <c r="C266" s="76">
        <v>226</v>
      </c>
      <c r="D266" s="76">
        <v>10.82</v>
      </c>
      <c r="E266" s="76">
        <v>4</v>
      </c>
      <c r="F266" s="77" t="s">
        <v>46</v>
      </c>
      <c r="G266" s="78" t="s">
        <v>17</v>
      </c>
      <c r="H266" s="76">
        <f t="shared" si="8"/>
        <v>8.9999999999999993E-3</v>
      </c>
      <c r="I266" s="79">
        <f t="shared" si="9"/>
        <v>2.3538802673800045E-2</v>
      </c>
      <c r="J266" s="76">
        <v>498555</v>
      </c>
      <c r="K266" s="80">
        <v>1700925</v>
      </c>
    </row>
    <row r="267" spans="1:11" x14ac:dyDescent="0.25">
      <c r="A267">
        <v>1</v>
      </c>
      <c r="B267">
        <v>1</v>
      </c>
      <c r="C267" s="76">
        <v>227</v>
      </c>
      <c r="D267" s="76">
        <v>39.79</v>
      </c>
      <c r="E267" s="76">
        <v>14</v>
      </c>
      <c r="F267" s="77" t="s">
        <v>44</v>
      </c>
      <c r="G267" s="78" t="s">
        <v>18</v>
      </c>
      <c r="H267" s="76">
        <f t="shared" si="8"/>
        <v>0.124</v>
      </c>
      <c r="I267" s="79">
        <f t="shared" si="9"/>
        <v>1.1141553994814617</v>
      </c>
      <c r="J267" s="76">
        <v>498554</v>
      </c>
      <c r="K267" s="80">
        <v>1700923</v>
      </c>
    </row>
    <row r="268" spans="1:11" x14ac:dyDescent="0.25">
      <c r="A268">
        <v>1</v>
      </c>
      <c r="B268">
        <v>1</v>
      </c>
      <c r="C268" s="76">
        <v>228.1</v>
      </c>
      <c r="D268" s="76">
        <v>23.55</v>
      </c>
      <c r="E268" s="76">
        <v>10</v>
      </c>
      <c r="F268" s="77" t="s">
        <v>45</v>
      </c>
      <c r="G268" s="78" t="s">
        <v>25</v>
      </c>
      <c r="H268" s="76">
        <f t="shared" si="8"/>
        <v>4.3999999999999997E-2</v>
      </c>
      <c r="I268" s="79">
        <f t="shared" si="9"/>
        <v>0.27877362234600539</v>
      </c>
      <c r="J268" s="76">
        <v>498557</v>
      </c>
      <c r="K268" s="80">
        <v>1700931</v>
      </c>
    </row>
    <row r="269" spans="1:11" x14ac:dyDescent="0.25">
      <c r="A269">
        <v>1</v>
      </c>
      <c r="B269">
        <v>1</v>
      </c>
      <c r="C269" s="76">
        <v>228.2</v>
      </c>
      <c r="D269" s="76">
        <v>38.200000000000003</v>
      </c>
      <c r="E269" s="76">
        <v>14</v>
      </c>
      <c r="F269" s="77" t="s">
        <v>45</v>
      </c>
      <c r="G269" s="78" t="s">
        <v>25</v>
      </c>
      <c r="H269" s="76">
        <f t="shared" si="8"/>
        <v>0.115</v>
      </c>
      <c r="I269" s="79">
        <f t="shared" si="9"/>
        <v>1.0268916366966589</v>
      </c>
      <c r="J269" s="76">
        <v>498557</v>
      </c>
      <c r="K269" s="80">
        <v>1700931</v>
      </c>
    </row>
    <row r="270" spans="1:11" x14ac:dyDescent="0.25">
      <c r="A270">
        <v>1</v>
      </c>
      <c r="B270">
        <v>1</v>
      </c>
      <c r="C270" s="76">
        <v>229</v>
      </c>
      <c r="D270" s="76">
        <v>24.83</v>
      </c>
      <c r="E270" s="76">
        <v>10</v>
      </c>
      <c r="F270" s="77" t="s">
        <v>46</v>
      </c>
      <c r="G270" s="78" t="s">
        <v>17</v>
      </c>
      <c r="H270" s="76">
        <f t="shared" si="8"/>
        <v>4.8000000000000001E-2</v>
      </c>
      <c r="I270" s="79">
        <f t="shared" si="9"/>
        <v>0.30990122607452736</v>
      </c>
      <c r="J270" s="76">
        <v>498559</v>
      </c>
      <c r="K270" s="80">
        <v>1700927</v>
      </c>
    </row>
    <row r="271" spans="1:11" x14ac:dyDescent="0.25">
      <c r="A271">
        <v>1</v>
      </c>
      <c r="B271">
        <v>1</v>
      </c>
      <c r="C271" s="76">
        <v>230</v>
      </c>
      <c r="D271" s="76">
        <v>19.100000000000001</v>
      </c>
      <c r="E271" s="76">
        <v>8</v>
      </c>
      <c r="F271" s="77" t="s">
        <v>56</v>
      </c>
      <c r="G271" s="78" t="s">
        <v>20</v>
      </c>
      <c r="H271" s="76">
        <f t="shared" si="8"/>
        <v>2.9000000000000001E-2</v>
      </c>
      <c r="I271" s="79">
        <f t="shared" si="9"/>
        <v>0.14669880524237985</v>
      </c>
      <c r="J271" s="76">
        <v>498559</v>
      </c>
      <c r="K271" s="80">
        <v>1700927</v>
      </c>
    </row>
    <row r="272" spans="1:11" x14ac:dyDescent="0.25">
      <c r="A272">
        <v>1</v>
      </c>
      <c r="B272">
        <v>1</v>
      </c>
      <c r="C272" s="76">
        <v>231</v>
      </c>
      <c r="D272" s="76">
        <v>21.01</v>
      </c>
      <c r="E272" s="76">
        <v>65</v>
      </c>
      <c r="F272" s="77" t="s">
        <v>47</v>
      </c>
      <c r="G272" s="78" t="s">
        <v>20</v>
      </c>
      <c r="H272" s="76">
        <f t="shared" si="8"/>
        <v>3.5000000000000003E-2</v>
      </c>
      <c r="I272" s="79">
        <f t="shared" si="9"/>
        <v>1.4422326290391467</v>
      </c>
      <c r="J272" s="76">
        <v>498555</v>
      </c>
      <c r="K272" s="80">
        <v>1700926</v>
      </c>
    </row>
    <row r="273" spans="1:11" x14ac:dyDescent="0.25">
      <c r="A273">
        <v>1</v>
      </c>
      <c r="B273">
        <v>1</v>
      </c>
      <c r="C273" s="76">
        <v>232</v>
      </c>
      <c r="D273" s="76">
        <v>15.28</v>
      </c>
      <c r="E273" s="76">
        <v>6</v>
      </c>
      <c r="F273" s="77" t="s">
        <v>56</v>
      </c>
      <c r="G273" s="78" t="s">
        <v>20</v>
      </c>
      <c r="H273" s="76">
        <f t="shared" si="8"/>
        <v>1.7999999999999999E-2</v>
      </c>
      <c r="I273" s="79">
        <f t="shared" si="9"/>
        <v>7.0415426516342319E-2</v>
      </c>
      <c r="J273" s="76">
        <v>498555</v>
      </c>
      <c r="K273" s="80">
        <v>1700924</v>
      </c>
    </row>
    <row r="274" spans="1:11" x14ac:dyDescent="0.25">
      <c r="A274">
        <v>1</v>
      </c>
      <c r="B274">
        <v>1</v>
      </c>
      <c r="C274" s="76">
        <v>233</v>
      </c>
      <c r="D274" s="76">
        <v>26.42</v>
      </c>
      <c r="E274" s="76">
        <v>10</v>
      </c>
      <c r="F274" s="77" t="s">
        <v>44</v>
      </c>
      <c r="G274" s="78" t="s">
        <v>18</v>
      </c>
      <c r="H274" s="76">
        <f t="shared" si="8"/>
        <v>5.5E-2</v>
      </c>
      <c r="I274" s="79">
        <f t="shared" si="9"/>
        <v>0.35086131109203111</v>
      </c>
      <c r="J274" s="76">
        <v>498555</v>
      </c>
      <c r="K274" s="80">
        <v>1700921</v>
      </c>
    </row>
    <row r="275" spans="1:11" x14ac:dyDescent="0.25">
      <c r="A275">
        <v>1</v>
      </c>
      <c r="B275">
        <v>1</v>
      </c>
      <c r="C275" s="76">
        <v>234</v>
      </c>
      <c r="D275" s="76">
        <v>24.83</v>
      </c>
      <c r="E275" s="76">
        <v>8</v>
      </c>
      <c r="F275" s="77" t="s">
        <v>56</v>
      </c>
      <c r="G275" s="78" t="s">
        <v>20</v>
      </c>
      <c r="H275" s="76">
        <f t="shared" si="8"/>
        <v>4.8000000000000001E-2</v>
      </c>
      <c r="I275" s="79">
        <f t="shared" si="9"/>
        <v>0.24792098085962189</v>
      </c>
      <c r="J275" s="76">
        <v>498556</v>
      </c>
      <c r="K275" s="80">
        <v>1700919</v>
      </c>
    </row>
    <row r="276" spans="1:11" x14ac:dyDescent="0.25">
      <c r="A276">
        <v>1</v>
      </c>
      <c r="B276">
        <v>1</v>
      </c>
      <c r="C276" s="76">
        <v>235</v>
      </c>
      <c r="D276" s="76">
        <v>18.46</v>
      </c>
      <c r="E276" s="76">
        <v>9</v>
      </c>
      <c r="F276" s="77" t="s">
        <v>56</v>
      </c>
      <c r="G276" s="78" t="s">
        <v>20</v>
      </c>
      <c r="H276" s="76">
        <f t="shared" si="8"/>
        <v>2.7E-2</v>
      </c>
      <c r="I276" s="79">
        <f t="shared" si="9"/>
        <v>0.15416143993613371</v>
      </c>
      <c r="J276" s="76">
        <v>498560</v>
      </c>
      <c r="K276" s="80">
        <v>1700916</v>
      </c>
    </row>
    <row r="277" spans="1:11" x14ac:dyDescent="0.25">
      <c r="A277">
        <v>1</v>
      </c>
      <c r="B277">
        <v>1</v>
      </c>
      <c r="C277" s="76">
        <v>236</v>
      </c>
      <c r="D277" s="76">
        <v>46.15</v>
      </c>
      <c r="E277" s="76">
        <v>13</v>
      </c>
      <c r="F277" s="77" t="s">
        <v>44</v>
      </c>
      <c r="G277" s="78" t="s">
        <v>18</v>
      </c>
      <c r="H277" s="76">
        <f t="shared" si="8"/>
        <v>0.16700000000000001</v>
      </c>
      <c r="I277" s="79">
        <f t="shared" si="9"/>
        <v>1.3917352216456511</v>
      </c>
      <c r="J277" s="76">
        <v>498561</v>
      </c>
      <c r="K277" s="80">
        <v>1700908</v>
      </c>
    </row>
    <row r="278" spans="1:11" x14ac:dyDescent="0.25">
      <c r="A278">
        <v>1</v>
      </c>
      <c r="B278">
        <v>1</v>
      </c>
      <c r="C278" s="76">
        <v>237</v>
      </c>
      <c r="D278" s="76">
        <v>29.28</v>
      </c>
      <c r="E278" s="76">
        <v>13</v>
      </c>
      <c r="F278" s="77" t="s">
        <v>44</v>
      </c>
      <c r="G278" s="78" t="s">
        <v>18</v>
      </c>
      <c r="H278" s="76">
        <f t="shared" si="8"/>
        <v>6.7000000000000004E-2</v>
      </c>
      <c r="I278" s="79">
        <f t="shared" si="9"/>
        <v>0.56021579894328999</v>
      </c>
      <c r="J278" s="76">
        <v>498557</v>
      </c>
      <c r="K278" s="80">
        <v>1700914</v>
      </c>
    </row>
    <row r="279" spans="1:11" x14ac:dyDescent="0.25">
      <c r="A279">
        <v>1</v>
      </c>
      <c r="B279">
        <v>1</v>
      </c>
      <c r="C279" s="76">
        <v>238</v>
      </c>
      <c r="D279" s="76">
        <v>19.100000000000001</v>
      </c>
      <c r="E279" s="76">
        <v>5</v>
      </c>
      <c r="F279" s="77" t="s">
        <v>56</v>
      </c>
      <c r="G279" s="78" t="s">
        <v>20</v>
      </c>
      <c r="H279" s="76">
        <f t="shared" si="8"/>
        <v>2.9000000000000001E-2</v>
      </c>
      <c r="I279" s="79">
        <f t="shared" si="9"/>
        <v>9.1686753276487384E-2</v>
      </c>
      <c r="J279" s="76">
        <v>498557</v>
      </c>
      <c r="K279" s="80">
        <v>1700914</v>
      </c>
    </row>
    <row r="280" spans="1:11" x14ac:dyDescent="0.25">
      <c r="A280">
        <v>1</v>
      </c>
      <c r="B280">
        <v>1</v>
      </c>
      <c r="C280" s="76">
        <v>239.1</v>
      </c>
      <c r="D280" s="76">
        <v>56.66</v>
      </c>
      <c r="E280" s="76">
        <v>15</v>
      </c>
      <c r="F280" s="77" t="s">
        <v>44</v>
      </c>
      <c r="G280" s="78" t="s">
        <v>18</v>
      </c>
      <c r="H280" s="76">
        <f t="shared" si="8"/>
        <v>0.252</v>
      </c>
      <c r="I280" s="79">
        <f t="shared" si="9"/>
        <v>2.4205510964090045</v>
      </c>
      <c r="J280" s="76">
        <v>498555</v>
      </c>
      <c r="K280" s="80">
        <v>1700914</v>
      </c>
    </row>
    <row r="281" spans="1:11" x14ac:dyDescent="0.25">
      <c r="A281">
        <v>1</v>
      </c>
      <c r="B281">
        <v>1</v>
      </c>
      <c r="C281" s="76">
        <v>239.2</v>
      </c>
      <c r="D281" s="76">
        <v>31.19</v>
      </c>
      <c r="E281" s="76">
        <v>12</v>
      </c>
      <c r="F281" s="77" t="s">
        <v>44</v>
      </c>
      <c r="G281" s="78" t="s">
        <v>18</v>
      </c>
      <c r="H281" s="76">
        <f t="shared" si="8"/>
        <v>7.5999999999999998E-2</v>
      </c>
      <c r="I281" s="79">
        <f t="shared" si="9"/>
        <v>0.58678884730634373</v>
      </c>
      <c r="J281" s="76">
        <v>498555</v>
      </c>
      <c r="K281" s="80">
        <v>1700914</v>
      </c>
    </row>
    <row r="282" spans="1:11" x14ac:dyDescent="0.25">
      <c r="A282">
        <v>1</v>
      </c>
      <c r="B282">
        <v>1</v>
      </c>
      <c r="C282" s="76">
        <v>239.3</v>
      </c>
      <c r="D282" s="76">
        <v>15.28</v>
      </c>
      <c r="E282" s="76">
        <v>11</v>
      </c>
      <c r="F282" s="77" t="s">
        <v>44</v>
      </c>
      <c r="G282" s="78" t="s">
        <v>18</v>
      </c>
      <c r="H282" s="76">
        <f t="shared" si="8"/>
        <v>1.7999999999999999E-2</v>
      </c>
      <c r="I282" s="79">
        <f t="shared" si="9"/>
        <v>0.12909494861329424</v>
      </c>
      <c r="J282" s="76">
        <v>498555</v>
      </c>
      <c r="K282" s="80">
        <v>1700914</v>
      </c>
    </row>
    <row r="283" spans="1:11" x14ac:dyDescent="0.25">
      <c r="A283">
        <v>1</v>
      </c>
      <c r="B283">
        <v>1</v>
      </c>
      <c r="C283" s="76">
        <v>240</v>
      </c>
      <c r="D283" s="76">
        <v>16.55</v>
      </c>
      <c r="E283" s="76">
        <v>8</v>
      </c>
      <c r="F283" s="77" t="s">
        <v>46</v>
      </c>
      <c r="G283" s="78" t="s">
        <v>17</v>
      </c>
      <c r="H283" s="76">
        <f t="shared" si="8"/>
        <v>2.1999999999999999E-2</v>
      </c>
      <c r="I283" s="79">
        <f t="shared" si="9"/>
        <v>0.11014273047038443</v>
      </c>
      <c r="J283" s="76">
        <v>498550</v>
      </c>
      <c r="K283" s="80">
        <v>1700914</v>
      </c>
    </row>
    <row r="284" spans="1:11" x14ac:dyDescent="0.25">
      <c r="A284">
        <v>1</v>
      </c>
      <c r="B284">
        <v>1</v>
      </c>
      <c r="C284" s="76">
        <v>241</v>
      </c>
      <c r="D284" s="76">
        <v>14.96</v>
      </c>
      <c r="E284" s="76">
        <v>7</v>
      </c>
      <c r="F284" s="77" t="s">
        <v>56</v>
      </c>
      <c r="G284" s="78" t="s">
        <v>20</v>
      </c>
      <c r="H284" s="76">
        <f t="shared" si="8"/>
        <v>1.7999999999999999E-2</v>
      </c>
      <c r="I284" s="79">
        <f t="shared" si="9"/>
        <v>7.8746467791223851E-2</v>
      </c>
      <c r="J284" s="76">
        <v>498547</v>
      </c>
      <c r="K284" s="80">
        <v>1700922</v>
      </c>
    </row>
    <row r="285" spans="1:11" x14ac:dyDescent="0.25">
      <c r="A285">
        <v>1</v>
      </c>
      <c r="B285">
        <v>1</v>
      </c>
      <c r="C285" s="76">
        <v>242</v>
      </c>
      <c r="D285" s="76">
        <v>15.28</v>
      </c>
      <c r="E285" s="76">
        <v>6</v>
      </c>
      <c r="F285" s="77" t="s">
        <v>47</v>
      </c>
      <c r="G285" s="78" t="s">
        <v>20</v>
      </c>
      <c r="H285" s="76">
        <f t="shared" si="8"/>
        <v>1.7999999999999999E-2</v>
      </c>
      <c r="I285" s="79">
        <f t="shared" si="9"/>
        <v>7.0415426516342319E-2</v>
      </c>
      <c r="J285" s="76">
        <v>498546</v>
      </c>
      <c r="K285" s="80">
        <v>1700925</v>
      </c>
    </row>
    <row r="286" spans="1:11" x14ac:dyDescent="0.25">
      <c r="A286">
        <v>1</v>
      </c>
      <c r="B286">
        <v>1</v>
      </c>
      <c r="C286" s="76">
        <v>243</v>
      </c>
      <c r="D286" s="76">
        <v>13.37</v>
      </c>
      <c r="E286" s="76">
        <v>5</v>
      </c>
      <c r="F286" s="77" t="s">
        <v>49</v>
      </c>
      <c r="G286" s="78" t="s">
        <v>26</v>
      </c>
      <c r="H286" s="76">
        <f t="shared" si="8"/>
        <v>1.4E-2</v>
      </c>
      <c r="I286" s="79">
        <f t="shared" si="9"/>
        <v>4.4926509105478817E-2</v>
      </c>
      <c r="J286" s="76">
        <v>498544</v>
      </c>
      <c r="K286" s="80">
        <v>1700931</v>
      </c>
    </row>
    <row r="287" spans="1:11" x14ac:dyDescent="0.25">
      <c r="A287">
        <v>1</v>
      </c>
      <c r="B287">
        <v>1</v>
      </c>
      <c r="C287" s="76">
        <v>244</v>
      </c>
      <c r="D287" s="76">
        <v>36.29</v>
      </c>
      <c r="E287" s="76">
        <v>15</v>
      </c>
      <c r="F287" s="77" t="s">
        <v>45</v>
      </c>
      <c r="G287" s="78" t="s">
        <v>25</v>
      </c>
      <c r="H287" s="76">
        <f t="shared" si="8"/>
        <v>0.10299999999999999</v>
      </c>
      <c r="I287" s="79">
        <f t="shared" si="9"/>
        <v>0.99296753798435866</v>
      </c>
      <c r="J287" s="76">
        <v>498541</v>
      </c>
      <c r="K287" s="80">
        <v>1700930</v>
      </c>
    </row>
    <row r="288" spans="1:11" x14ac:dyDescent="0.25">
      <c r="A288">
        <v>1</v>
      </c>
      <c r="B288">
        <v>1</v>
      </c>
      <c r="C288" s="76">
        <v>245</v>
      </c>
      <c r="D288" s="76">
        <v>54.11</v>
      </c>
      <c r="E288" s="76">
        <v>16</v>
      </c>
      <c r="F288" s="77" t="s">
        <v>45</v>
      </c>
      <c r="G288" s="78" t="s">
        <v>25</v>
      </c>
      <c r="H288" s="76">
        <f t="shared" si="8"/>
        <v>0.23</v>
      </c>
      <c r="I288" s="79">
        <f t="shared" si="9"/>
        <v>2.3547505438370795</v>
      </c>
      <c r="J288" s="76">
        <v>498543</v>
      </c>
      <c r="K288" s="80">
        <v>1700933</v>
      </c>
    </row>
    <row r="289" spans="1:11" x14ac:dyDescent="0.25">
      <c r="A289">
        <v>1</v>
      </c>
      <c r="B289">
        <v>1</v>
      </c>
      <c r="C289" s="76">
        <v>246</v>
      </c>
      <c r="D289" s="76">
        <v>13.37</v>
      </c>
      <c r="E289" s="76">
        <v>7</v>
      </c>
      <c r="F289" s="77" t="s">
        <v>56</v>
      </c>
      <c r="G289" s="78" t="s">
        <v>20</v>
      </c>
      <c r="H289" s="76">
        <f t="shared" si="8"/>
        <v>1.4E-2</v>
      </c>
      <c r="I289" s="79">
        <f t="shared" si="9"/>
        <v>6.2897112747670333E-2</v>
      </c>
      <c r="J289" s="76">
        <v>498534</v>
      </c>
      <c r="K289" s="80">
        <v>1700932</v>
      </c>
    </row>
    <row r="290" spans="1:11" x14ac:dyDescent="0.25">
      <c r="A290">
        <v>1</v>
      </c>
      <c r="B290">
        <v>1</v>
      </c>
      <c r="C290" s="76">
        <v>247</v>
      </c>
      <c r="D290" s="76">
        <v>48.38</v>
      </c>
      <c r="E290" s="76">
        <v>17</v>
      </c>
      <c r="F290" s="77" t="s">
        <v>46</v>
      </c>
      <c r="G290" s="78" t="s">
        <v>17</v>
      </c>
      <c r="H290" s="76">
        <f t="shared" si="8"/>
        <v>0.184</v>
      </c>
      <c r="I290" s="79">
        <f t="shared" si="9"/>
        <v>2.0000944502000211</v>
      </c>
      <c r="J290" s="76">
        <v>498538</v>
      </c>
      <c r="K290" s="80">
        <v>1700933</v>
      </c>
    </row>
    <row r="291" spans="1:11" x14ac:dyDescent="0.25">
      <c r="A291">
        <v>1</v>
      </c>
      <c r="B291">
        <v>1</v>
      </c>
      <c r="C291" s="76">
        <v>248</v>
      </c>
      <c r="D291" s="76">
        <v>16.55</v>
      </c>
      <c r="E291" s="76">
        <v>3</v>
      </c>
      <c r="F291" s="77" t="s">
        <v>49</v>
      </c>
      <c r="G291" s="78" t="s">
        <v>26</v>
      </c>
      <c r="H291" s="76">
        <f t="shared" si="8"/>
        <v>2.1999999999999999E-2</v>
      </c>
      <c r="I291" s="79">
        <f t="shared" si="9"/>
        <v>4.1303523926394158E-2</v>
      </c>
      <c r="J291" s="76">
        <v>498538</v>
      </c>
      <c r="K291" s="80">
        <v>1700933</v>
      </c>
    </row>
    <row r="292" spans="1:11" x14ac:dyDescent="0.25">
      <c r="A292">
        <v>1</v>
      </c>
      <c r="B292">
        <v>1</v>
      </c>
      <c r="C292" s="76">
        <v>249.1</v>
      </c>
      <c r="D292" s="76">
        <v>48.38</v>
      </c>
      <c r="E292" s="76">
        <v>17</v>
      </c>
      <c r="F292" s="77" t="s">
        <v>44</v>
      </c>
      <c r="G292" s="78" t="s">
        <v>18</v>
      </c>
      <c r="H292" s="76">
        <f t="shared" si="8"/>
        <v>0.184</v>
      </c>
      <c r="I292" s="79">
        <f t="shared" si="9"/>
        <v>2.0000944502000211</v>
      </c>
      <c r="J292" s="76">
        <v>498535</v>
      </c>
      <c r="K292" s="80">
        <v>1700933</v>
      </c>
    </row>
    <row r="293" spans="1:11" x14ac:dyDescent="0.25">
      <c r="A293">
        <v>1</v>
      </c>
      <c r="B293">
        <v>1</v>
      </c>
      <c r="C293" s="76">
        <v>249.2</v>
      </c>
      <c r="D293" s="76">
        <v>26.74</v>
      </c>
      <c r="E293" s="76">
        <v>14</v>
      </c>
      <c r="F293" s="77" t="s">
        <v>44</v>
      </c>
      <c r="G293" s="78" t="s">
        <v>18</v>
      </c>
      <c r="H293" s="76">
        <f t="shared" si="8"/>
        <v>5.6000000000000001E-2</v>
      </c>
      <c r="I293" s="79">
        <f t="shared" si="9"/>
        <v>0.50317690198136267</v>
      </c>
      <c r="J293" s="76">
        <v>498535</v>
      </c>
      <c r="K293" s="80">
        <v>1700933</v>
      </c>
    </row>
    <row r="294" spans="1:11" x14ac:dyDescent="0.25">
      <c r="A294">
        <v>1</v>
      </c>
      <c r="B294">
        <v>1</v>
      </c>
      <c r="C294" s="76">
        <v>250</v>
      </c>
      <c r="D294" s="76">
        <v>17.190000000000001</v>
      </c>
      <c r="E294" s="76">
        <v>8</v>
      </c>
      <c r="F294" s="77" t="s">
        <v>45</v>
      </c>
      <c r="G294" s="78" t="s">
        <v>25</v>
      </c>
      <c r="H294" s="76">
        <f t="shared" si="8"/>
        <v>2.3E-2</v>
      </c>
      <c r="I294" s="79">
        <f t="shared" si="9"/>
        <v>0.11882603224632771</v>
      </c>
      <c r="J294" s="76">
        <v>498537</v>
      </c>
      <c r="K294" s="80">
        <v>1700922</v>
      </c>
    </row>
    <row r="295" spans="1:11" x14ac:dyDescent="0.25">
      <c r="A295">
        <v>1</v>
      </c>
      <c r="B295">
        <v>1</v>
      </c>
      <c r="C295" s="76">
        <v>251.1</v>
      </c>
      <c r="D295" s="76">
        <v>40.74</v>
      </c>
      <c r="E295" s="76">
        <v>15</v>
      </c>
      <c r="F295" s="77" t="s">
        <v>45</v>
      </c>
      <c r="G295" s="78" t="s">
        <v>25</v>
      </c>
      <c r="H295" s="76">
        <f t="shared" si="8"/>
        <v>0.13</v>
      </c>
      <c r="I295" s="79">
        <f t="shared" si="9"/>
        <v>1.2514202080735899</v>
      </c>
      <c r="J295" s="76">
        <v>498536</v>
      </c>
      <c r="K295" s="80">
        <v>1700918</v>
      </c>
    </row>
    <row r="296" spans="1:11" x14ac:dyDescent="0.25">
      <c r="A296">
        <v>1</v>
      </c>
      <c r="B296">
        <v>1</v>
      </c>
      <c r="C296" s="76">
        <v>251.2</v>
      </c>
      <c r="D296" s="76">
        <v>1.59</v>
      </c>
      <c r="E296" s="76">
        <v>9</v>
      </c>
      <c r="F296" s="77" t="s">
        <v>45</v>
      </c>
      <c r="G296" s="78" t="s">
        <v>25</v>
      </c>
      <c r="H296" s="76">
        <f t="shared" si="8"/>
        <v>0</v>
      </c>
      <c r="I296" s="79">
        <f t="shared" si="9"/>
        <v>1.1436854958058113E-3</v>
      </c>
      <c r="J296" s="76">
        <v>498536</v>
      </c>
      <c r="K296" s="80">
        <v>1700918</v>
      </c>
    </row>
    <row r="297" spans="1:11" x14ac:dyDescent="0.25">
      <c r="A297">
        <v>1</v>
      </c>
      <c r="B297">
        <v>1</v>
      </c>
      <c r="C297" s="76">
        <v>252</v>
      </c>
      <c r="D297" s="76">
        <v>43.29</v>
      </c>
      <c r="E297" s="76">
        <v>18</v>
      </c>
      <c r="F297" s="77" t="s">
        <v>45</v>
      </c>
      <c r="G297" s="78" t="s">
        <v>25</v>
      </c>
      <c r="H297" s="76">
        <f t="shared" si="8"/>
        <v>0.14699999999999999</v>
      </c>
      <c r="I297" s="79">
        <f t="shared" si="9"/>
        <v>1.6955770594205446</v>
      </c>
      <c r="J297" s="76">
        <v>498543</v>
      </c>
      <c r="K297" s="80">
        <v>1700921</v>
      </c>
    </row>
    <row r="298" spans="1:11" x14ac:dyDescent="0.25">
      <c r="A298">
        <v>1</v>
      </c>
      <c r="B298">
        <v>1</v>
      </c>
      <c r="C298" s="76">
        <v>253</v>
      </c>
      <c r="D298" s="76">
        <v>11.46</v>
      </c>
      <c r="E298" s="76">
        <v>10</v>
      </c>
      <c r="F298" s="77" t="s">
        <v>56</v>
      </c>
      <c r="G298" s="78" t="s">
        <v>20</v>
      </c>
      <c r="H298" s="76">
        <f t="shared" si="8"/>
        <v>0.01</v>
      </c>
      <c r="I298" s="79">
        <f t="shared" si="9"/>
        <v>6.6014462359070936E-2</v>
      </c>
      <c r="J298" s="76">
        <v>498543</v>
      </c>
      <c r="K298" s="80">
        <v>1700921</v>
      </c>
    </row>
    <row r="299" spans="1:11" x14ac:dyDescent="0.25">
      <c r="A299">
        <v>1</v>
      </c>
      <c r="B299">
        <v>1</v>
      </c>
      <c r="C299" s="76">
        <v>254</v>
      </c>
      <c r="D299" s="76">
        <v>13.37</v>
      </c>
      <c r="E299" s="76">
        <v>6</v>
      </c>
      <c r="F299" s="77" t="s">
        <v>56</v>
      </c>
      <c r="G299" s="78" t="s">
        <v>20</v>
      </c>
      <c r="H299" s="76">
        <f t="shared" si="8"/>
        <v>1.4E-2</v>
      </c>
      <c r="I299" s="79">
        <f t="shared" si="9"/>
        <v>5.3911810926574572E-2</v>
      </c>
      <c r="J299" s="76">
        <v>498545</v>
      </c>
      <c r="K299" s="80">
        <v>1700917</v>
      </c>
    </row>
    <row r="300" spans="1:11" x14ac:dyDescent="0.25">
      <c r="A300">
        <v>1</v>
      </c>
      <c r="B300">
        <v>1</v>
      </c>
      <c r="C300" s="76">
        <v>255</v>
      </c>
      <c r="D300" s="76">
        <v>11.14</v>
      </c>
      <c r="E300" s="76">
        <v>6</v>
      </c>
      <c r="F300" s="77" t="s">
        <v>48</v>
      </c>
      <c r="G300" s="78" t="s">
        <v>22</v>
      </c>
      <c r="H300" s="76">
        <f t="shared" si="8"/>
        <v>0.01</v>
      </c>
      <c r="I300" s="79">
        <f t="shared" si="9"/>
        <v>3.7427557600649461E-2</v>
      </c>
      <c r="J300" s="76">
        <v>498527</v>
      </c>
      <c r="K300" s="80">
        <v>1700944</v>
      </c>
    </row>
    <row r="301" spans="1:11" x14ac:dyDescent="0.25">
      <c r="A301">
        <v>1</v>
      </c>
      <c r="B301">
        <v>1</v>
      </c>
      <c r="C301" s="76">
        <v>256</v>
      </c>
      <c r="D301" s="76">
        <v>11.14</v>
      </c>
      <c r="E301" s="76">
        <v>6</v>
      </c>
      <c r="F301" s="77" t="s">
        <v>48</v>
      </c>
      <c r="G301" s="78" t="s">
        <v>22</v>
      </c>
      <c r="H301" s="76">
        <f t="shared" si="8"/>
        <v>0.01</v>
      </c>
      <c r="I301" s="79">
        <f t="shared" si="9"/>
        <v>3.7427557600649461E-2</v>
      </c>
      <c r="J301" s="76">
        <v>498504</v>
      </c>
      <c r="K301" s="80">
        <v>1701025</v>
      </c>
    </row>
    <row r="302" spans="1:11" x14ac:dyDescent="0.25">
      <c r="A302">
        <v>1</v>
      </c>
      <c r="B302">
        <v>1</v>
      </c>
      <c r="C302" s="76">
        <v>257</v>
      </c>
      <c r="D302" s="76">
        <v>11.14</v>
      </c>
      <c r="E302" s="76">
        <v>4</v>
      </c>
      <c r="F302" s="77" t="s">
        <v>48</v>
      </c>
      <c r="G302" s="78" t="s">
        <v>22</v>
      </c>
      <c r="H302" s="76">
        <f t="shared" si="8"/>
        <v>0.01</v>
      </c>
      <c r="I302" s="79">
        <f t="shared" si="9"/>
        <v>2.4951705067099643E-2</v>
      </c>
      <c r="J302" s="76">
        <v>498507</v>
      </c>
      <c r="K302" s="80">
        <v>1701023</v>
      </c>
    </row>
    <row r="303" spans="1:11" x14ac:dyDescent="0.25">
      <c r="A303">
        <v>1</v>
      </c>
      <c r="B303">
        <v>1</v>
      </c>
      <c r="C303" s="76">
        <v>258</v>
      </c>
      <c r="D303" s="76">
        <v>16.55</v>
      </c>
      <c r="E303" s="76">
        <v>6</v>
      </c>
      <c r="F303" s="77" t="s">
        <v>48</v>
      </c>
      <c r="G303" s="78" t="s">
        <v>22</v>
      </c>
      <c r="H303" s="76">
        <f t="shared" si="8"/>
        <v>2.1999999999999999E-2</v>
      </c>
      <c r="I303" s="79">
        <f t="shared" si="9"/>
        <v>8.2607047852788315E-2</v>
      </c>
      <c r="J303" s="76">
        <v>498507</v>
      </c>
      <c r="K303" s="80">
        <v>1701023</v>
      </c>
    </row>
    <row r="304" spans="1:11" x14ac:dyDescent="0.25">
      <c r="A304">
        <v>1</v>
      </c>
      <c r="B304">
        <v>1</v>
      </c>
      <c r="C304" s="76">
        <v>259</v>
      </c>
      <c r="D304" s="76">
        <v>10.19</v>
      </c>
      <c r="E304" s="76">
        <v>4</v>
      </c>
      <c r="F304" s="77" t="s">
        <v>48</v>
      </c>
      <c r="G304" s="78" t="s">
        <v>22</v>
      </c>
      <c r="H304" s="76">
        <f t="shared" si="8"/>
        <v>8.0000000000000002E-3</v>
      </c>
      <c r="I304" s="79">
        <f t="shared" si="9"/>
        <v>2.0877486651994563E-2</v>
      </c>
      <c r="J304" s="76">
        <v>498504</v>
      </c>
      <c r="K304" s="80">
        <v>1701025</v>
      </c>
    </row>
    <row r="305" spans="1:11" x14ac:dyDescent="0.25">
      <c r="A305">
        <v>1</v>
      </c>
      <c r="B305">
        <v>1</v>
      </c>
      <c r="C305" s="76">
        <v>260</v>
      </c>
      <c r="D305" s="76">
        <v>10.82</v>
      </c>
      <c r="E305" s="76">
        <v>5</v>
      </c>
      <c r="F305" s="77" t="s">
        <v>48</v>
      </c>
      <c r="G305" s="78" t="s">
        <v>22</v>
      </c>
      <c r="H305" s="76">
        <f t="shared" si="8"/>
        <v>8.9999999999999993E-3</v>
      </c>
      <c r="I305" s="79">
        <f t="shared" si="9"/>
        <v>2.9423503342250058E-2</v>
      </c>
      <c r="J305" s="76">
        <v>498504</v>
      </c>
      <c r="K305" s="80">
        <v>1701027</v>
      </c>
    </row>
    <row r="306" spans="1:11" x14ac:dyDescent="0.25">
      <c r="A306">
        <v>1</v>
      </c>
      <c r="B306">
        <v>1</v>
      </c>
      <c r="C306" s="76">
        <v>261</v>
      </c>
      <c r="D306" s="76">
        <v>10.19</v>
      </c>
      <c r="E306" s="76">
        <v>6</v>
      </c>
      <c r="F306" s="77" t="s">
        <v>52</v>
      </c>
      <c r="G306" s="78" t="s">
        <v>24</v>
      </c>
      <c r="H306" s="76">
        <f t="shared" si="8"/>
        <v>8.0000000000000002E-3</v>
      </c>
      <c r="I306" s="79">
        <f t="shared" si="9"/>
        <v>3.1316229977991848E-2</v>
      </c>
      <c r="J306" s="76">
        <v>498504</v>
      </c>
      <c r="K306" s="80">
        <v>1701026</v>
      </c>
    </row>
    <row r="307" spans="1:11" x14ac:dyDescent="0.25">
      <c r="A307">
        <v>1</v>
      </c>
      <c r="B307">
        <v>1</v>
      </c>
      <c r="C307" s="76">
        <v>262</v>
      </c>
      <c r="D307" s="76">
        <v>9.5500000000000007</v>
      </c>
      <c r="E307" s="76">
        <v>6</v>
      </c>
      <c r="F307" s="77" t="s">
        <v>48</v>
      </c>
      <c r="G307" s="78" t="s">
        <v>22</v>
      </c>
      <c r="H307" s="76">
        <f t="shared" si="8"/>
        <v>7.0000000000000001E-3</v>
      </c>
      <c r="I307" s="79">
        <f t="shared" si="9"/>
        <v>2.7506025982946217E-2</v>
      </c>
      <c r="J307" s="76">
        <v>498503</v>
      </c>
      <c r="K307" s="80">
        <v>1701027</v>
      </c>
    </row>
    <row r="308" spans="1:11" x14ac:dyDescent="0.25">
      <c r="A308">
        <v>1</v>
      </c>
      <c r="B308">
        <v>1</v>
      </c>
      <c r="C308" s="76">
        <v>263</v>
      </c>
      <c r="D308" s="76">
        <v>12.1</v>
      </c>
      <c r="E308" s="76">
        <v>5</v>
      </c>
      <c r="F308" s="77" t="s">
        <v>45</v>
      </c>
      <c r="G308" s="78" t="s">
        <v>25</v>
      </c>
      <c r="H308" s="76">
        <f t="shared" si="8"/>
        <v>1.0999999999999999E-2</v>
      </c>
      <c r="I308" s="79">
        <f t="shared" si="9"/>
        <v>3.6796846432966525E-2</v>
      </c>
      <c r="J308" s="76">
        <v>498495</v>
      </c>
      <c r="K308" s="80">
        <v>1701031</v>
      </c>
    </row>
    <row r="309" spans="1:11" x14ac:dyDescent="0.25">
      <c r="A309">
        <v>1</v>
      </c>
      <c r="B309">
        <v>1</v>
      </c>
      <c r="C309" s="76">
        <v>264</v>
      </c>
      <c r="D309" s="76">
        <v>41.38</v>
      </c>
      <c r="E309" s="76">
        <v>11</v>
      </c>
      <c r="F309" s="77" t="s">
        <v>45</v>
      </c>
      <c r="G309" s="78" t="s">
        <v>25</v>
      </c>
      <c r="H309" s="76">
        <f t="shared" si="8"/>
        <v>0.13400000000000001</v>
      </c>
      <c r="I309" s="79">
        <f t="shared" si="9"/>
        <v>0.94676787457990819</v>
      </c>
      <c r="J309" s="76">
        <v>498490</v>
      </c>
      <c r="K309" s="80">
        <v>1701031</v>
      </c>
    </row>
    <row r="310" spans="1:11" x14ac:dyDescent="0.25">
      <c r="A310">
        <v>1</v>
      </c>
      <c r="B310">
        <v>1</v>
      </c>
      <c r="C310" s="76">
        <v>265</v>
      </c>
      <c r="D310" s="76">
        <v>19.739999999999998</v>
      </c>
      <c r="E310" s="76">
        <v>9</v>
      </c>
      <c r="F310" s="77" t="s">
        <v>46</v>
      </c>
      <c r="G310" s="78" t="s">
        <v>17</v>
      </c>
      <c r="H310" s="76">
        <f t="shared" si="8"/>
        <v>3.1E-2</v>
      </c>
      <c r="I310" s="79">
        <f t="shared" si="9"/>
        <v>0.17628146920828308</v>
      </c>
      <c r="J310" s="76">
        <v>498487</v>
      </c>
      <c r="K310" s="80">
        <v>1701029</v>
      </c>
    </row>
    <row r="311" spans="1:11" x14ac:dyDescent="0.25">
      <c r="A311">
        <v>1</v>
      </c>
      <c r="B311">
        <v>1</v>
      </c>
      <c r="C311" s="76">
        <v>266</v>
      </c>
      <c r="D311" s="76">
        <v>11.14</v>
      </c>
      <c r="E311" s="76">
        <v>8</v>
      </c>
      <c r="F311" s="77" t="s">
        <v>46</v>
      </c>
      <c r="G311" s="78" t="s">
        <v>17</v>
      </c>
      <c r="H311" s="76">
        <f t="shared" si="8"/>
        <v>0.01</v>
      </c>
      <c r="I311" s="79">
        <f t="shared" si="9"/>
        <v>4.9903410134199286E-2</v>
      </c>
      <c r="J311" s="76">
        <v>498485</v>
      </c>
      <c r="K311" s="80">
        <v>1701029</v>
      </c>
    </row>
    <row r="312" spans="1:11" x14ac:dyDescent="0.25">
      <c r="A312">
        <v>1</v>
      </c>
      <c r="B312">
        <v>1</v>
      </c>
      <c r="C312" s="76">
        <v>267</v>
      </c>
      <c r="D312" s="76">
        <v>17.510000000000002</v>
      </c>
      <c r="E312" s="76">
        <v>7</v>
      </c>
      <c r="F312" s="77" t="s">
        <v>46</v>
      </c>
      <c r="G312" s="78" t="s">
        <v>17</v>
      </c>
      <c r="H312" s="76">
        <f t="shared" si="8"/>
        <v>2.4E-2</v>
      </c>
      <c r="I312" s="79">
        <f t="shared" si="9"/>
        <v>0.10787981363598834</v>
      </c>
      <c r="J312" s="76">
        <v>498483</v>
      </c>
      <c r="K312" s="80">
        <v>1701030</v>
      </c>
    </row>
    <row r="313" spans="1:11" x14ac:dyDescent="0.25">
      <c r="A313">
        <v>1</v>
      </c>
      <c r="B313">
        <v>1</v>
      </c>
      <c r="C313" s="76">
        <v>268</v>
      </c>
      <c r="D313" s="76">
        <v>11.46</v>
      </c>
      <c r="E313" s="76">
        <v>5</v>
      </c>
      <c r="F313" s="77" t="s">
        <v>45</v>
      </c>
      <c r="G313" s="78" t="s">
        <v>25</v>
      </c>
      <c r="H313" s="76">
        <f t="shared" si="8"/>
        <v>0.01</v>
      </c>
      <c r="I313" s="79">
        <f t="shared" si="9"/>
        <v>3.3007231179535468E-2</v>
      </c>
      <c r="J313" s="76">
        <v>498477</v>
      </c>
      <c r="K313" s="80">
        <v>1701033</v>
      </c>
    </row>
    <row r="314" spans="1:11" x14ac:dyDescent="0.25">
      <c r="A314">
        <v>1</v>
      </c>
      <c r="B314">
        <v>1</v>
      </c>
      <c r="C314" s="76">
        <v>269</v>
      </c>
      <c r="D314" s="76">
        <v>33.42</v>
      </c>
      <c r="E314" s="76">
        <v>11</v>
      </c>
      <c r="F314" s="77" t="s">
        <v>45</v>
      </c>
      <c r="G314" s="78" t="s">
        <v>25</v>
      </c>
      <c r="H314" s="76">
        <f t="shared" si="8"/>
        <v>8.7999999999999995E-2</v>
      </c>
      <c r="I314" s="79">
        <f t="shared" si="9"/>
        <v>0.61755470041071603</v>
      </c>
      <c r="J314" s="76">
        <v>498476</v>
      </c>
      <c r="K314" s="80">
        <v>1701033</v>
      </c>
    </row>
    <row r="315" spans="1:11" x14ac:dyDescent="0.25">
      <c r="A315">
        <v>1</v>
      </c>
      <c r="B315">
        <v>1</v>
      </c>
      <c r="C315" s="76">
        <v>270</v>
      </c>
      <c r="D315" s="76">
        <v>28.65</v>
      </c>
      <c r="E315" s="76">
        <v>13</v>
      </c>
      <c r="F315" s="77" t="s">
        <v>45</v>
      </c>
      <c r="G315" s="78" t="s">
        <v>25</v>
      </c>
      <c r="H315" s="76">
        <f t="shared" si="8"/>
        <v>6.4000000000000001E-2</v>
      </c>
      <c r="I315" s="79">
        <f t="shared" si="9"/>
        <v>0.53636750666745114</v>
      </c>
      <c r="J315" s="76">
        <v>498476</v>
      </c>
      <c r="K315" s="80">
        <v>1701033</v>
      </c>
    </row>
    <row r="316" spans="1:11" x14ac:dyDescent="0.25">
      <c r="A316">
        <v>1</v>
      </c>
      <c r="B316">
        <v>1</v>
      </c>
      <c r="C316" s="76">
        <v>271</v>
      </c>
      <c r="D316" s="76">
        <v>14.01</v>
      </c>
      <c r="E316" s="76">
        <v>5</v>
      </c>
      <c r="F316" s="77" t="s">
        <v>46</v>
      </c>
      <c r="G316" s="78" t="s">
        <v>17</v>
      </c>
      <c r="H316" s="76">
        <f t="shared" si="8"/>
        <v>1.4999999999999999E-2</v>
      </c>
      <c r="I316" s="79">
        <f t="shared" si="9"/>
        <v>4.9330569616469602E-2</v>
      </c>
      <c r="J316" s="76">
        <v>498475</v>
      </c>
      <c r="K316" s="80">
        <v>1701031</v>
      </c>
    </row>
    <row r="317" spans="1:11" x14ac:dyDescent="0.25">
      <c r="A317">
        <v>1</v>
      </c>
      <c r="B317">
        <v>1</v>
      </c>
      <c r="C317" s="76">
        <v>272</v>
      </c>
      <c r="D317" s="76">
        <v>15.28</v>
      </c>
      <c r="E317" s="76">
        <v>5</v>
      </c>
      <c r="F317" s="77" t="s">
        <v>50</v>
      </c>
      <c r="G317" s="78" t="s">
        <v>19</v>
      </c>
      <c r="H317" s="76">
        <f t="shared" si="8"/>
        <v>1.7999999999999999E-2</v>
      </c>
      <c r="I317" s="79">
        <f t="shared" si="9"/>
        <v>5.867952209695193E-2</v>
      </c>
      <c r="J317" s="76">
        <v>498476</v>
      </c>
      <c r="K317" s="80">
        <v>1701031</v>
      </c>
    </row>
    <row r="318" spans="1:11" x14ac:dyDescent="0.25">
      <c r="A318">
        <v>1</v>
      </c>
      <c r="B318">
        <v>1</v>
      </c>
      <c r="C318" s="76">
        <v>273</v>
      </c>
      <c r="D318" s="76">
        <v>17.510000000000002</v>
      </c>
      <c r="E318" s="76">
        <v>5</v>
      </c>
      <c r="F318" s="77" t="s">
        <v>46</v>
      </c>
      <c r="G318" s="78" t="s">
        <v>17</v>
      </c>
      <c r="H318" s="76">
        <f t="shared" si="8"/>
        <v>2.4E-2</v>
      </c>
      <c r="I318" s="79">
        <f t="shared" si="9"/>
        <v>7.7057009739991689E-2</v>
      </c>
      <c r="J318" s="76">
        <v>498462</v>
      </c>
      <c r="K318" s="80">
        <v>1701029</v>
      </c>
    </row>
    <row r="319" spans="1:11" x14ac:dyDescent="0.25">
      <c r="A319">
        <v>1</v>
      </c>
      <c r="B319">
        <v>1</v>
      </c>
      <c r="C319" s="76">
        <v>274</v>
      </c>
      <c r="D319" s="76">
        <v>12.1</v>
      </c>
      <c r="E319" s="76">
        <v>5</v>
      </c>
      <c r="F319" s="77" t="s">
        <v>46</v>
      </c>
      <c r="G319" s="78" t="s">
        <v>17</v>
      </c>
      <c r="H319" s="76">
        <f t="shared" si="8"/>
        <v>1.0999999999999999E-2</v>
      </c>
      <c r="I319" s="79">
        <f t="shared" si="9"/>
        <v>3.6796846432966525E-2</v>
      </c>
      <c r="J319" s="76">
        <v>498457</v>
      </c>
      <c r="K319" s="80">
        <v>1701024</v>
      </c>
    </row>
    <row r="320" spans="1:11" x14ac:dyDescent="0.25">
      <c r="A320">
        <v>1</v>
      </c>
      <c r="B320">
        <v>1</v>
      </c>
      <c r="C320" s="76">
        <v>275</v>
      </c>
      <c r="D320" s="76">
        <v>12.73</v>
      </c>
      <c r="E320" s="76">
        <v>6</v>
      </c>
      <c r="F320" s="77" t="s">
        <v>46</v>
      </c>
      <c r="G320" s="78" t="s">
        <v>17</v>
      </c>
      <c r="H320" s="76">
        <f t="shared" si="8"/>
        <v>1.2999999999999999E-2</v>
      </c>
      <c r="I320" s="79">
        <f t="shared" si="9"/>
        <v>4.8874003212760461E-2</v>
      </c>
      <c r="J320" s="76">
        <v>498456</v>
      </c>
      <c r="K320" s="80">
        <v>1701021</v>
      </c>
    </row>
    <row r="321" spans="1:11" x14ac:dyDescent="0.25">
      <c r="A321">
        <v>1</v>
      </c>
      <c r="B321">
        <v>1</v>
      </c>
      <c r="C321" s="76">
        <v>276.10000000000002</v>
      </c>
      <c r="D321" s="76">
        <v>25.46</v>
      </c>
      <c r="E321" s="76">
        <v>12</v>
      </c>
      <c r="F321" s="77" t="s">
        <v>45</v>
      </c>
      <c r="G321" s="78" t="s">
        <v>25</v>
      </c>
      <c r="H321" s="76">
        <f t="shared" si="8"/>
        <v>5.0999999999999997E-2</v>
      </c>
      <c r="I321" s="79">
        <f t="shared" si="9"/>
        <v>0.39099202570208369</v>
      </c>
      <c r="J321" s="76">
        <v>498456</v>
      </c>
      <c r="K321" s="80">
        <v>1701022</v>
      </c>
    </row>
    <row r="322" spans="1:11" x14ac:dyDescent="0.25">
      <c r="A322">
        <v>1</v>
      </c>
      <c r="B322">
        <v>2</v>
      </c>
      <c r="C322" s="76">
        <v>276.2</v>
      </c>
      <c r="D322" s="76">
        <v>19.100000000000001</v>
      </c>
      <c r="E322" s="76">
        <v>12</v>
      </c>
      <c r="F322" s="77" t="s">
        <v>45</v>
      </c>
      <c r="G322" s="78" t="s">
        <v>25</v>
      </c>
      <c r="H322" s="76">
        <f t="shared" ref="H322:H385" si="10">ROUND((D322/100)^2*0.7854,3)</f>
        <v>2.9000000000000001E-2</v>
      </c>
      <c r="I322" s="79">
        <f t="shared" si="9"/>
        <v>0.22004820786356974</v>
      </c>
      <c r="J322" s="76">
        <v>498456</v>
      </c>
      <c r="K322" s="80">
        <v>1701022</v>
      </c>
    </row>
    <row r="323" spans="1:11" x14ac:dyDescent="0.25">
      <c r="A323">
        <v>1</v>
      </c>
      <c r="B323">
        <v>2</v>
      </c>
      <c r="C323" s="76">
        <v>277</v>
      </c>
      <c r="D323" s="76">
        <v>15.28</v>
      </c>
      <c r="E323" s="76">
        <v>8</v>
      </c>
      <c r="F323" s="77" t="s">
        <v>47</v>
      </c>
      <c r="G323" s="78" t="s">
        <v>20</v>
      </c>
      <c r="H323" s="76">
        <f t="shared" si="10"/>
        <v>1.7999999999999999E-2</v>
      </c>
      <c r="I323" s="79">
        <f t="shared" ref="I323:I386" si="11">IF(F323="Pino candelillo",-0.0044177+(0.0000285*D323^2*E323),((D323/100)^2)*E323*0.64*(PI()/4))</f>
        <v>9.3887235355123083E-2</v>
      </c>
      <c r="J323" s="76">
        <v>498458</v>
      </c>
      <c r="K323" s="80">
        <v>1701020</v>
      </c>
    </row>
    <row r="324" spans="1:11" x14ac:dyDescent="0.25">
      <c r="A324">
        <v>1</v>
      </c>
      <c r="B324">
        <v>2</v>
      </c>
      <c r="C324" s="76">
        <v>278</v>
      </c>
      <c r="D324" s="76">
        <v>42.97</v>
      </c>
      <c r="E324" s="76">
        <v>11</v>
      </c>
      <c r="F324" s="77" t="s">
        <v>45</v>
      </c>
      <c r="G324" s="78" t="s">
        <v>25</v>
      </c>
      <c r="H324" s="76">
        <f t="shared" si="10"/>
        <v>0.14499999999999999</v>
      </c>
      <c r="I324" s="79">
        <f t="shared" si="11"/>
        <v>1.0209236109379389</v>
      </c>
      <c r="J324" s="76">
        <v>498457</v>
      </c>
      <c r="K324" s="80">
        <v>1701021</v>
      </c>
    </row>
    <row r="325" spans="1:11" x14ac:dyDescent="0.25">
      <c r="A325">
        <v>1</v>
      </c>
      <c r="B325">
        <v>2</v>
      </c>
      <c r="C325" s="76">
        <v>279</v>
      </c>
      <c r="D325" s="76">
        <v>10.82</v>
      </c>
      <c r="E325" s="76">
        <v>5</v>
      </c>
      <c r="F325" s="77" t="s">
        <v>56</v>
      </c>
      <c r="G325" s="78" t="s">
        <v>20</v>
      </c>
      <c r="H325" s="76">
        <f t="shared" si="10"/>
        <v>8.9999999999999993E-3</v>
      </c>
      <c r="I325" s="79">
        <f t="shared" si="11"/>
        <v>2.9423503342250058E-2</v>
      </c>
      <c r="J325" s="76">
        <v>498457</v>
      </c>
      <c r="K325" s="80">
        <v>1701023</v>
      </c>
    </row>
    <row r="326" spans="1:11" x14ac:dyDescent="0.25">
      <c r="A326">
        <v>1</v>
      </c>
      <c r="B326">
        <v>2</v>
      </c>
      <c r="C326" s="76">
        <v>280</v>
      </c>
      <c r="D326" s="76">
        <v>10.19</v>
      </c>
      <c r="E326" s="76">
        <v>6</v>
      </c>
      <c r="F326" s="77" t="s">
        <v>56</v>
      </c>
      <c r="G326" s="78" t="s">
        <v>20</v>
      </c>
      <c r="H326" s="76">
        <f t="shared" si="10"/>
        <v>8.0000000000000002E-3</v>
      </c>
      <c r="I326" s="79">
        <f t="shared" si="11"/>
        <v>3.1316229977991848E-2</v>
      </c>
      <c r="J326" s="76">
        <v>498458</v>
      </c>
      <c r="K326" s="80">
        <v>1701022</v>
      </c>
    </row>
    <row r="327" spans="1:11" x14ac:dyDescent="0.25">
      <c r="A327">
        <v>1</v>
      </c>
      <c r="B327">
        <v>2</v>
      </c>
      <c r="C327" s="76">
        <v>281.10000000000002</v>
      </c>
      <c r="D327" s="76">
        <v>25.46</v>
      </c>
      <c r="E327" s="76">
        <v>9</v>
      </c>
      <c r="F327" s="77" t="s">
        <v>45</v>
      </c>
      <c r="G327" s="78" t="s">
        <v>25</v>
      </c>
      <c r="H327" s="76">
        <f t="shared" si="10"/>
        <v>5.0999999999999997E-2</v>
      </c>
      <c r="I327" s="79">
        <f t="shared" si="11"/>
        <v>0.2932440192765628</v>
      </c>
      <c r="J327" s="76">
        <v>498458</v>
      </c>
      <c r="K327" s="80">
        <v>1701022</v>
      </c>
    </row>
    <row r="328" spans="1:11" x14ac:dyDescent="0.25">
      <c r="A328">
        <v>1</v>
      </c>
      <c r="B328">
        <v>2</v>
      </c>
      <c r="C328" s="76">
        <v>281.2</v>
      </c>
      <c r="D328" s="76">
        <v>25.46</v>
      </c>
      <c r="E328" s="76">
        <v>10</v>
      </c>
      <c r="F328" s="77" t="s">
        <v>45</v>
      </c>
      <c r="G328" s="78" t="s">
        <v>25</v>
      </c>
      <c r="H328" s="76">
        <f t="shared" si="10"/>
        <v>5.0999999999999997E-2</v>
      </c>
      <c r="I328" s="79">
        <f t="shared" si="11"/>
        <v>0.3258266880850697</v>
      </c>
      <c r="J328" s="76">
        <v>498458</v>
      </c>
      <c r="K328" s="80">
        <v>1701022</v>
      </c>
    </row>
    <row r="329" spans="1:11" x14ac:dyDescent="0.25">
      <c r="A329">
        <v>1</v>
      </c>
      <c r="B329">
        <v>2</v>
      </c>
      <c r="C329" s="76">
        <v>282</v>
      </c>
      <c r="D329" s="76">
        <v>17.190000000000001</v>
      </c>
      <c r="E329" s="76">
        <v>7</v>
      </c>
      <c r="F329" s="77" t="s">
        <v>45</v>
      </c>
      <c r="G329" s="78" t="s">
        <v>25</v>
      </c>
      <c r="H329" s="76">
        <f t="shared" si="10"/>
        <v>2.3E-2</v>
      </c>
      <c r="I329" s="79">
        <f t="shared" si="11"/>
        <v>0.10397277821553674</v>
      </c>
      <c r="J329" s="76">
        <v>498459</v>
      </c>
      <c r="K329" s="80">
        <v>1701021</v>
      </c>
    </row>
    <row r="330" spans="1:11" x14ac:dyDescent="0.25">
      <c r="A330">
        <v>1</v>
      </c>
      <c r="B330">
        <v>2</v>
      </c>
      <c r="C330" s="76">
        <v>283</v>
      </c>
      <c r="D330" s="76">
        <v>15.28</v>
      </c>
      <c r="E330" s="76">
        <v>7</v>
      </c>
      <c r="F330" s="77" t="s">
        <v>52</v>
      </c>
      <c r="G330" s="78" t="s">
        <v>24</v>
      </c>
      <c r="H330" s="76">
        <f t="shared" si="10"/>
        <v>1.7999999999999999E-2</v>
      </c>
      <c r="I330" s="79">
        <f t="shared" si="11"/>
        <v>8.2151330935732694E-2</v>
      </c>
      <c r="J330" s="76">
        <v>498459</v>
      </c>
      <c r="K330" s="80">
        <v>1701021</v>
      </c>
    </row>
    <row r="331" spans="1:11" x14ac:dyDescent="0.25">
      <c r="A331">
        <v>1</v>
      </c>
      <c r="B331">
        <v>2</v>
      </c>
      <c r="C331" s="76">
        <v>284</v>
      </c>
      <c r="D331" s="76">
        <v>10.19</v>
      </c>
      <c r="E331" s="76">
        <v>4</v>
      </c>
      <c r="F331" s="77" t="s">
        <v>45</v>
      </c>
      <c r="G331" s="78" t="s">
        <v>25</v>
      </c>
      <c r="H331" s="76">
        <f t="shared" si="10"/>
        <v>8.0000000000000002E-3</v>
      </c>
      <c r="I331" s="79">
        <f t="shared" si="11"/>
        <v>2.0877486651994563E-2</v>
      </c>
      <c r="J331" s="76">
        <v>498461</v>
      </c>
      <c r="K331" s="80">
        <v>1701019</v>
      </c>
    </row>
    <row r="332" spans="1:11" x14ac:dyDescent="0.25">
      <c r="A332">
        <v>1</v>
      </c>
      <c r="B332">
        <v>2</v>
      </c>
      <c r="C332" s="76">
        <v>285.10000000000002</v>
      </c>
      <c r="D332" s="76">
        <v>29.28</v>
      </c>
      <c r="E332" s="76">
        <v>12</v>
      </c>
      <c r="F332" s="77" t="s">
        <v>45</v>
      </c>
      <c r="G332" s="78" t="s">
        <v>25</v>
      </c>
      <c r="H332" s="76">
        <f t="shared" si="10"/>
        <v>6.7000000000000004E-2</v>
      </c>
      <c r="I332" s="79">
        <f t="shared" si="11"/>
        <v>0.51712227594765225</v>
      </c>
      <c r="J332" s="76">
        <v>498462</v>
      </c>
      <c r="K332" s="80">
        <v>1701018</v>
      </c>
    </row>
    <row r="333" spans="1:11" x14ac:dyDescent="0.25">
      <c r="A333">
        <v>1</v>
      </c>
      <c r="B333">
        <v>2</v>
      </c>
      <c r="C333" s="76">
        <v>285.2</v>
      </c>
      <c r="D333" s="76">
        <v>19.739999999999998</v>
      </c>
      <c r="E333" s="76">
        <v>8</v>
      </c>
      <c r="F333" s="77" t="s">
        <v>45</v>
      </c>
      <c r="G333" s="78" t="s">
        <v>25</v>
      </c>
      <c r="H333" s="76">
        <f t="shared" si="10"/>
        <v>3.1E-2</v>
      </c>
      <c r="I333" s="79">
        <f t="shared" si="11"/>
        <v>0.15669463929625166</v>
      </c>
      <c r="J333" s="76">
        <v>498462</v>
      </c>
      <c r="K333" s="80">
        <v>1701018</v>
      </c>
    </row>
    <row r="334" spans="1:11" x14ac:dyDescent="0.25">
      <c r="A334">
        <v>1</v>
      </c>
      <c r="B334">
        <v>2</v>
      </c>
      <c r="C334" s="76">
        <v>285.3</v>
      </c>
      <c r="D334" s="76">
        <v>9.5500000000000007</v>
      </c>
      <c r="E334" s="76">
        <v>7</v>
      </c>
      <c r="F334" s="77" t="s">
        <v>45</v>
      </c>
      <c r="G334" s="78" t="s">
        <v>25</v>
      </c>
      <c r="H334" s="76">
        <f t="shared" si="10"/>
        <v>7.0000000000000001E-3</v>
      </c>
      <c r="I334" s="79">
        <f t="shared" si="11"/>
        <v>3.2090363646770592E-2</v>
      </c>
      <c r="J334" s="76">
        <v>498462</v>
      </c>
      <c r="K334" s="80">
        <v>1701018</v>
      </c>
    </row>
    <row r="335" spans="1:11" x14ac:dyDescent="0.25">
      <c r="A335">
        <v>1</v>
      </c>
      <c r="B335">
        <v>2</v>
      </c>
      <c r="C335" s="76">
        <v>286</v>
      </c>
      <c r="D335" s="76">
        <v>15.92</v>
      </c>
      <c r="E335" s="76">
        <v>6</v>
      </c>
      <c r="F335" s="77" t="s">
        <v>45</v>
      </c>
      <c r="G335" s="78" t="s">
        <v>25</v>
      </c>
      <c r="H335" s="76">
        <f t="shared" si="10"/>
        <v>0.02</v>
      </c>
      <c r="I335" s="79">
        <f t="shared" si="11"/>
        <v>7.6437633438602895E-2</v>
      </c>
      <c r="J335" s="76">
        <v>498463</v>
      </c>
      <c r="K335" s="80">
        <v>1701018</v>
      </c>
    </row>
    <row r="336" spans="1:11" x14ac:dyDescent="0.25">
      <c r="A336">
        <v>1</v>
      </c>
      <c r="B336">
        <v>2</v>
      </c>
      <c r="C336" s="76">
        <v>287</v>
      </c>
      <c r="D336" s="76">
        <v>11.46</v>
      </c>
      <c r="E336" s="76">
        <v>6</v>
      </c>
      <c r="F336" s="77" t="s">
        <v>45</v>
      </c>
      <c r="G336" s="78" t="s">
        <v>25</v>
      </c>
      <c r="H336" s="76">
        <f t="shared" si="10"/>
        <v>0.01</v>
      </c>
      <c r="I336" s="79">
        <f t="shared" si="11"/>
        <v>3.9608677415442557E-2</v>
      </c>
      <c r="J336" s="76">
        <v>498463</v>
      </c>
      <c r="K336" s="80">
        <v>1701018</v>
      </c>
    </row>
    <row r="337" spans="1:11" x14ac:dyDescent="0.25">
      <c r="A337">
        <v>1</v>
      </c>
      <c r="B337">
        <v>2</v>
      </c>
      <c r="C337" s="76">
        <v>288</v>
      </c>
      <c r="D337" s="76">
        <v>35.01</v>
      </c>
      <c r="E337" s="76">
        <v>11</v>
      </c>
      <c r="F337" s="77" t="s">
        <v>45</v>
      </c>
      <c r="G337" s="78" t="s">
        <v>25</v>
      </c>
      <c r="H337" s="76">
        <f t="shared" si="10"/>
        <v>9.6000000000000002E-2</v>
      </c>
      <c r="I337" s="79">
        <f t="shared" si="11"/>
        <v>0.67771447562091236</v>
      </c>
      <c r="J337" s="76">
        <v>498463</v>
      </c>
      <c r="K337" s="80">
        <v>1701018</v>
      </c>
    </row>
    <row r="338" spans="1:11" x14ac:dyDescent="0.25">
      <c r="A338">
        <v>1</v>
      </c>
      <c r="B338">
        <v>2</v>
      </c>
      <c r="C338" s="76">
        <v>289</v>
      </c>
      <c r="D338" s="76">
        <v>9.5500000000000007</v>
      </c>
      <c r="E338" s="76">
        <v>8</v>
      </c>
      <c r="F338" s="77" t="s">
        <v>56</v>
      </c>
      <c r="G338" s="78" t="s">
        <v>20</v>
      </c>
      <c r="H338" s="76">
        <f t="shared" si="10"/>
        <v>7.0000000000000001E-3</v>
      </c>
      <c r="I338" s="79">
        <f t="shared" si="11"/>
        <v>3.6674701310594963E-2</v>
      </c>
      <c r="J338" s="76">
        <v>498469</v>
      </c>
      <c r="K338" s="80">
        <v>1701018</v>
      </c>
    </row>
    <row r="339" spans="1:11" x14ac:dyDescent="0.25">
      <c r="A339">
        <v>1</v>
      </c>
      <c r="B339">
        <v>2</v>
      </c>
      <c r="C339" s="76">
        <v>290</v>
      </c>
      <c r="D339" s="76">
        <v>27.37</v>
      </c>
      <c r="E339" s="76">
        <v>13</v>
      </c>
      <c r="F339" s="77" t="s">
        <v>45</v>
      </c>
      <c r="G339" s="78" t="s">
        <v>25</v>
      </c>
      <c r="H339" s="76">
        <f t="shared" si="10"/>
        <v>5.8999999999999997E-2</v>
      </c>
      <c r="I339" s="79">
        <f t="shared" si="11"/>
        <v>0.48951139114175163</v>
      </c>
      <c r="J339" s="76">
        <v>498471</v>
      </c>
      <c r="K339" s="80">
        <v>1701020</v>
      </c>
    </row>
    <row r="340" spans="1:11" x14ac:dyDescent="0.25">
      <c r="A340">
        <v>1</v>
      </c>
      <c r="B340">
        <v>2</v>
      </c>
      <c r="C340" s="76">
        <v>291</v>
      </c>
      <c r="D340" s="76">
        <v>15.92</v>
      </c>
      <c r="E340" s="76">
        <v>8</v>
      </c>
      <c r="F340" s="77" t="s">
        <v>46</v>
      </c>
      <c r="G340" s="78" t="s">
        <v>17</v>
      </c>
      <c r="H340" s="76">
        <f t="shared" si="10"/>
        <v>0.02</v>
      </c>
      <c r="I340" s="79">
        <f t="shared" si="11"/>
        <v>0.10191684458480386</v>
      </c>
      <c r="J340" s="76">
        <v>498471</v>
      </c>
      <c r="K340" s="80">
        <v>1701020</v>
      </c>
    </row>
    <row r="341" spans="1:11" x14ac:dyDescent="0.25">
      <c r="A341">
        <v>1</v>
      </c>
      <c r="B341">
        <v>2</v>
      </c>
      <c r="C341" s="76">
        <v>292</v>
      </c>
      <c r="D341" s="76">
        <v>15.92</v>
      </c>
      <c r="E341" s="76">
        <v>6</v>
      </c>
      <c r="F341" s="77" t="s">
        <v>46</v>
      </c>
      <c r="G341" s="78" t="s">
        <v>17</v>
      </c>
      <c r="H341" s="76">
        <f t="shared" si="10"/>
        <v>0.02</v>
      </c>
      <c r="I341" s="79">
        <f t="shared" si="11"/>
        <v>7.6437633438602895E-2</v>
      </c>
      <c r="J341" s="76">
        <v>498473</v>
      </c>
      <c r="K341" s="80">
        <v>1701019</v>
      </c>
    </row>
    <row r="342" spans="1:11" x14ac:dyDescent="0.25">
      <c r="A342">
        <v>1</v>
      </c>
      <c r="B342">
        <v>2</v>
      </c>
      <c r="C342" s="76">
        <v>293</v>
      </c>
      <c r="D342" s="76">
        <v>26.74</v>
      </c>
      <c r="E342" s="76">
        <v>7</v>
      </c>
      <c r="F342" s="77" t="s">
        <v>46</v>
      </c>
      <c r="G342" s="78" t="s">
        <v>17</v>
      </c>
      <c r="H342" s="76">
        <f t="shared" si="10"/>
        <v>5.6000000000000001E-2</v>
      </c>
      <c r="I342" s="79">
        <f t="shared" si="11"/>
        <v>0.25158845099068133</v>
      </c>
      <c r="J342" s="76">
        <v>498476</v>
      </c>
      <c r="K342" s="80">
        <v>1701020</v>
      </c>
    </row>
    <row r="343" spans="1:11" x14ac:dyDescent="0.25">
      <c r="A343">
        <v>1</v>
      </c>
      <c r="B343">
        <v>2</v>
      </c>
      <c r="C343" s="76">
        <v>294</v>
      </c>
      <c r="D343" s="76">
        <v>31.19</v>
      </c>
      <c r="E343" s="76">
        <v>9</v>
      </c>
      <c r="F343" s="77" t="s">
        <v>45</v>
      </c>
      <c r="G343" s="78" t="s">
        <v>25</v>
      </c>
      <c r="H343" s="76">
        <f t="shared" si="10"/>
        <v>7.5999999999999998E-2</v>
      </c>
      <c r="I343" s="79">
        <f t="shared" si="11"/>
        <v>0.44009163547975788</v>
      </c>
      <c r="J343" s="76">
        <v>498475</v>
      </c>
      <c r="K343" s="80">
        <v>1701016</v>
      </c>
    </row>
    <row r="344" spans="1:11" x14ac:dyDescent="0.25">
      <c r="A344">
        <v>1</v>
      </c>
      <c r="B344">
        <v>2</v>
      </c>
      <c r="C344" s="76">
        <v>295</v>
      </c>
      <c r="D344" s="76">
        <v>19.100000000000001</v>
      </c>
      <c r="E344" s="76">
        <v>10</v>
      </c>
      <c r="F344" s="77" t="s">
        <v>46</v>
      </c>
      <c r="G344" s="78" t="s">
        <v>17</v>
      </c>
      <c r="H344" s="76">
        <f t="shared" si="10"/>
        <v>2.9000000000000001E-2</v>
      </c>
      <c r="I344" s="79">
        <f t="shared" si="11"/>
        <v>0.18337350655297477</v>
      </c>
      <c r="J344" s="76">
        <v>498476</v>
      </c>
      <c r="K344" s="80">
        <v>1701015</v>
      </c>
    </row>
    <row r="345" spans="1:11" x14ac:dyDescent="0.25">
      <c r="A345">
        <v>1</v>
      </c>
      <c r="B345">
        <v>2</v>
      </c>
      <c r="C345" s="76">
        <v>296</v>
      </c>
      <c r="D345" s="76">
        <v>12.1</v>
      </c>
      <c r="E345" s="76">
        <v>6</v>
      </c>
      <c r="F345" s="77" t="s">
        <v>52</v>
      </c>
      <c r="G345" s="78" t="s">
        <v>24</v>
      </c>
      <c r="H345" s="76">
        <f t="shared" si="10"/>
        <v>1.0999999999999999E-2</v>
      </c>
      <c r="I345" s="79">
        <f t="shared" si="11"/>
        <v>4.4156215719559834E-2</v>
      </c>
      <c r="J345" s="76">
        <v>498476</v>
      </c>
      <c r="K345" s="80">
        <v>1701012</v>
      </c>
    </row>
    <row r="346" spans="1:11" x14ac:dyDescent="0.25">
      <c r="A346">
        <v>1</v>
      </c>
      <c r="B346">
        <v>2</v>
      </c>
      <c r="C346" s="76">
        <v>297</v>
      </c>
      <c r="D346" s="76">
        <v>21.65</v>
      </c>
      <c r="E346" s="76">
        <v>9</v>
      </c>
      <c r="F346" s="77" t="s">
        <v>47</v>
      </c>
      <c r="G346" s="78" t="s">
        <v>20</v>
      </c>
      <c r="H346" s="76">
        <f t="shared" si="10"/>
        <v>3.6999999999999998E-2</v>
      </c>
      <c r="I346" s="79">
        <f t="shared" si="11"/>
        <v>0.2120450634104028</v>
      </c>
      <c r="J346" s="76">
        <v>498480</v>
      </c>
      <c r="K346" s="80">
        <v>1701015</v>
      </c>
    </row>
    <row r="347" spans="1:11" x14ac:dyDescent="0.25">
      <c r="A347">
        <v>1</v>
      </c>
      <c r="B347">
        <v>2</v>
      </c>
      <c r="C347" s="76">
        <v>298</v>
      </c>
      <c r="D347" s="76">
        <v>19.739999999999998</v>
      </c>
      <c r="E347" s="76">
        <v>8</v>
      </c>
      <c r="F347" s="77" t="s">
        <v>52</v>
      </c>
      <c r="G347" s="78" t="s">
        <v>24</v>
      </c>
      <c r="H347" s="76">
        <f t="shared" si="10"/>
        <v>3.1E-2</v>
      </c>
      <c r="I347" s="79">
        <f t="shared" si="11"/>
        <v>0.15669463929625166</v>
      </c>
      <c r="J347" s="76">
        <v>498479</v>
      </c>
      <c r="K347" s="80">
        <v>1701017</v>
      </c>
    </row>
    <row r="348" spans="1:11" x14ac:dyDescent="0.25">
      <c r="A348">
        <v>1</v>
      </c>
      <c r="B348">
        <v>2</v>
      </c>
      <c r="C348" s="76">
        <v>299</v>
      </c>
      <c r="D348" s="76">
        <v>12.1</v>
      </c>
      <c r="E348" s="76">
        <v>7</v>
      </c>
      <c r="F348" s="77" t="s">
        <v>45</v>
      </c>
      <c r="G348" s="78" t="s">
        <v>25</v>
      </c>
      <c r="H348" s="76">
        <f t="shared" si="10"/>
        <v>1.0999999999999999E-2</v>
      </c>
      <c r="I348" s="79">
        <f t="shared" si="11"/>
        <v>5.1515585006153143E-2</v>
      </c>
      <c r="J348" s="76">
        <v>498480</v>
      </c>
      <c r="K348" s="80">
        <v>1701017</v>
      </c>
    </row>
    <row r="349" spans="1:11" x14ac:dyDescent="0.25">
      <c r="A349">
        <v>1</v>
      </c>
      <c r="B349">
        <v>2</v>
      </c>
      <c r="C349" s="76">
        <v>300</v>
      </c>
      <c r="D349" s="76">
        <v>15.92</v>
      </c>
      <c r="E349" s="76">
        <v>8</v>
      </c>
      <c r="F349" s="77" t="s">
        <v>46</v>
      </c>
      <c r="G349" s="78" t="s">
        <v>17</v>
      </c>
      <c r="H349" s="76">
        <f t="shared" si="10"/>
        <v>0.02</v>
      </c>
      <c r="I349" s="79">
        <f t="shared" si="11"/>
        <v>0.10191684458480386</v>
      </c>
      <c r="J349" s="76">
        <v>498483</v>
      </c>
      <c r="K349" s="80">
        <v>1701018</v>
      </c>
    </row>
    <row r="350" spans="1:11" x14ac:dyDescent="0.25">
      <c r="A350">
        <v>1</v>
      </c>
      <c r="B350">
        <v>2</v>
      </c>
      <c r="C350" s="76">
        <v>301.10000000000002</v>
      </c>
      <c r="D350" s="76">
        <v>19.739999999999998</v>
      </c>
      <c r="E350" s="76">
        <v>8</v>
      </c>
      <c r="F350" s="77" t="s">
        <v>52</v>
      </c>
      <c r="G350" s="78" t="s">
        <v>24</v>
      </c>
      <c r="H350" s="76">
        <f t="shared" si="10"/>
        <v>3.1E-2</v>
      </c>
      <c r="I350" s="79">
        <f t="shared" si="11"/>
        <v>0.15669463929625166</v>
      </c>
      <c r="J350" s="76">
        <v>498480</v>
      </c>
      <c r="K350" s="80">
        <v>1701009</v>
      </c>
    </row>
    <row r="351" spans="1:11" x14ac:dyDescent="0.25">
      <c r="A351">
        <v>1</v>
      </c>
      <c r="B351">
        <v>2</v>
      </c>
      <c r="C351" s="76">
        <v>301.2</v>
      </c>
      <c r="D351" s="76">
        <v>11.46</v>
      </c>
      <c r="E351" s="76">
        <v>6</v>
      </c>
      <c r="F351" s="77" t="s">
        <v>52</v>
      </c>
      <c r="G351" s="78" t="s">
        <v>24</v>
      </c>
      <c r="H351" s="76">
        <f t="shared" si="10"/>
        <v>0.01</v>
      </c>
      <c r="I351" s="79">
        <f t="shared" si="11"/>
        <v>3.9608677415442557E-2</v>
      </c>
      <c r="J351" s="76">
        <v>498480</v>
      </c>
      <c r="K351" s="80">
        <v>1701009</v>
      </c>
    </row>
    <row r="352" spans="1:11" x14ac:dyDescent="0.25">
      <c r="A352">
        <v>1</v>
      </c>
      <c r="B352">
        <v>2</v>
      </c>
      <c r="C352" s="76">
        <v>302</v>
      </c>
      <c r="D352" s="76">
        <v>17.190000000000001</v>
      </c>
      <c r="E352" s="76">
        <v>6</v>
      </c>
      <c r="F352" s="77" t="s">
        <v>46</v>
      </c>
      <c r="G352" s="78" t="s">
        <v>17</v>
      </c>
      <c r="H352" s="76">
        <f t="shared" si="10"/>
        <v>2.3E-2</v>
      </c>
      <c r="I352" s="79">
        <f t="shared" si="11"/>
        <v>8.911952418474578E-2</v>
      </c>
      <c r="J352" s="76">
        <v>498482</v>
      </c>
      <c r="K352" s="80">
        <v>1701007</v>
      </c>
    </row>
    <row r="353" spans="1:11" x14ac:dyDescent="0.25">
      <c r="A353">
        <v>1</v>
      </c>
      <c r="B353">
        <v>2</v>
      </c>
      <c r="C353" s="76">
        <v>303</v>
      </c>
      <c r="D353" s="76">
        <v>24.19</v>
      </c>
      <c r="E353" s="76">
        <v>9</v>
      </c>
      <c r="F353" s="77" t="s">
        <v>46</v>
      </c>
      <c r="G353" s="78" t="s">
        <v>17</v>
      </c>
      <c r="H353" s="76">
        <f t="shared" si="10"/>
        <v>4.5999999999999999E-2</v>
      </c>
      <c r="I353" s="79">
        <f t="shared" si="11"/>
        <v>0.26471838311470863</v>
      </c>
      <c r="J353" s="76">
        <v>498485</v>
      </c>
      <c r="K353" s="80">
        <v>1701006</v>
      </c>
    </row>
    <row r="354" spans="1:11" x14ac:dyDescent="0.25">
      <c r="A354">
        <v>1</v>
      </c>
      <c r="B354">
        <v>2</v>
      </c>
      <c r="C354" s="76">
        <v>304.10000000000002</v>
      </c>
      <c r="D354" s="76">
        <v>25.46</v>
      </c>
      <c r="E354" s="76">
        <v>9</v>
      </c>
      <c r="F354" s="77" t="s">
        <v>48</v>
      </c>
      <c r="G354" s="78" t="s">
        <v>22</v>
      </c>
      <c r="H354" s="76">
        <f t="shared" si="10"/>
        <v>5.0999999999999997E-2</v>
      </c>
      <c r="I354" s="79">
        <f t="shared" si="11"/>
        <v>0.2932440192765628</v>
      </c>
      <c r="J354" s="76">
        <v>498483</v>
      </c>
      <c r="K354" s="80">
        <v>1701013</v>
      </c>
    </row>
    <row r="355" spans="1:11" x14ac:dyDescent="0.25">
      <c r="A355">
        <v>1</v>
      </c>
      <c r="B355">
        <v>2</v>
      </c>
      <c r="C355" s="76">
        <v>304.2</v>
      </c>
      <c r="D355" s="76">
        <v>19.100000000000001</v>
      </c>
      <c r="E355" s="76">
        <v>5</v>
      </c>
      <c r="F355" s="77" t="s">
        <v>48</v>
      </c>
      <c r="G355" s="78" t="s">
        <v>22</v>
      </c>
      <c r="H355" s="76">
        <f t="shared" si="10"/>
        <v>2.9000000000000001E-2</v>
      </c>
      <c r="I355" s="79">
        <f t="shared" si="11"/>
        <v>9.1686753276487384E-2</v>
      </c>
      <c r="J355" s="76">
        <v>498483</v>
      </c>
      <c r="K355" s="80">
        <v>1701013</v>
      </c>
    </row>
    <row r="356" spans="1:11" x14ac:dyDescent="0.25">
      <c r="A356">
        <v>1</v>
      </c>
      <c r="B356">
        <v>2</v>
      </c>
      <c r="C356" s="76">
        <v>305.10000000000002</v>
      </c>
      <c r="D356" s="76">
        <v>22.28</v>
      </c>
      <c r="E356" s="76">
        <v>6</v>
      </c>
      <c r="F356" s="77" t="s">
        <v>52</v>
      </c>
      <c r="G356" s="78" t="s">
        <v>24</v>
      </c>
      <c r="H356" s="76">
        <f t="shared" si="10"/>
        <v>3.9E-2</v>
      </c>
      <c r="I356" s="79">
        <f t="shared" si="11"/>
        <v>0.14971023040259784</v>
      </c>
      <c r="J356" s="76">
        <v>498488</v>
      </c>
      <c r="K356" s="80">
        <v>1701010</v>
      </c>
    </row>
    <row r="357" spans="1:11" x14ac:dyDescent="0.25">
      <c r="A357">
        <v>1</v>
      </c>
      <c r="B357">
        <v>2</v>
      </c>
      <c r="C357" s="76">
        <v>305.2</v>
      </c>
      <c r="D357" s="76">
        <v>15.92</v>
      </c>
      <c r="E357" s="76">
        <v>6</v>
      </c>
      <c r="F357" s="77" t="s">
        <v>52</v>
      </c>
      <c r="G357" s="78" t="s">
        <v>24</v>
      </c>
      <c r="H357" s="76">
        <f t="shared" si="10"/>
        <v>0.02</v>
      </c>
      <c r="I357" s="79">
        <f t="shared" si="11"/>
        <v>7.6437633438602895E-2</v>
      </c>
      <c r="J357" s="76">
        <v>498488</v>
      </c>
      <c r="K357" s="80">
        <v>1701010</v>
      </c>
    </row>
    <row r="358" spans="1:11" x14ac:dyDescent="0.25">
      <c r="A358">
        <v>1</v>
      </c>
      <c r="B358">
        <v>2</v>
      </c>
      <c r="C358" s="76">
        <v>306</v>
      </c>
      <c r="D358" s="76">
        <v>9.5500000000000007</v>
      </c>
      <c r="E358" s="76">
        <v>6</v>
      </c>
      <c r="F358" s="77" t="s">
        <v>48</v>
      </c>
      <c r="G358" s="78" t="s">
        <v>22</v>
      </c>
      <c r="H358" s="76">
        <f t="shared" si="10"/>
        <v>7.0000000000000001E-3</v>
      </c>
      <c r="I358" s="79">
        <f t="shared" si="11"/>
        <v>2.7506025982946217E-2</v>
      </c>
      <c r="J358" s="76">
        <v>498491</v>
      </c>
      <c r="K358" s="80">
        <v>1701009</v>
      </c>
    </row>
    <row r="359" spans="1:11" x14ac:dyDescent="0.25">
      <c r="A359">
        <v>1</v>
      </c>
      <c r="B359">
        <v>2</v>
      </c>
      <c r="C359" s="76">
        <v>307</v>
      </c>
      <c r="D359" s="76">
        <v>10.19</v>
      </c>
      <c r="E359" s="76">
        <v>7</v>
      </c>
      <c r="F359" s="77" t="s">
        <v>48</v>
      </c>
      <c r="G359" s="78" t="s">
        <v>22</v>
      </c>
      <c r="H359" s="76">
        <f t="shared" si="10"/>
        <v>8.0000000000000002E-3</v>
      </c>
      <c r="I359" s="79">
        <f t="shared" si="11"/>
        <v>3.6535601640990484E-2</v>
      </c>
      <c r="J359" s="76">
        <v>498493</v>
      </c>
      <c r="K359" s="80">
        <v>1701007</v>
      </c>
    </row>
    <row r="360" spans="1:11" x14ac:dyDescent="0.25">
      <c r="A360">
        <v>1</v>
      </c>
      <c r="B360">
        <v>2</v>
      </c>
      <c r="C360" s="76">
        <v>308</v>
      </c>
      <c r="D360" s="76">
        <v>9.5500000000000007</v>
      </c>
      <c r="E360" s="76">
        <v>6</v>
      </c>
      <c r="F360" s="77" t="s">
        <v>50</v>
      </c>
      <c r="G360" s="78" t="s">
        <v>19</v>
      </c>
      <c r="H360" s="76">
        <f t="shared" si="10"/>
        <v>7.0000000000000001E-3</v>
      </c>
      <c r="I360" s="79">
        <f t="shared" si="11"/>
        <v>2.7506025982946217E-2</v>
      </c>
      <c r="J360" s="76">
        <v>498493</v>
      </c>
      <c r="K360" s="80">
        <v>1701008</v>
      </c>
    </row>
    <row r="361" spans="1:11" x14ac:dyDescent="0.25">
      <c r="A361">
        <v>1</v>
      </c>
      <c r="B361">
        <v>2</v>
      </c>
      <c r="C361" s="76">
        <v>309</v>
      </c>
      <c r="D361" s="76">
        <v>10.19</v>
      </c>
      <c r="E361" s="76">
        <v>4</v>
      </c>
      <c r="F361" s="77" t="s">
        <v>48</v>
      </c>
      <c r="G361" s="78" t="s">
        <v>22</v>
      </c>
      <c r="H361" s="76">
        <f t="shared" si="10"/>
        <v>8.0000000000000002E-3</v>
      </c>
      <c r="I361" s="79">
        <f t="shared" si="11"/>
        <v>2.0877486651994563E-2</v>
      </c>
      <c r="J361" s="76">
        <v>498493</v>
      </c>
      <c r="K361" s="80">
        <v>1701005</v>
      </c>
    </row>
    <row r="362" spans="1:11" x14ac:dyDescent="0.25">
      <c r="A362">
        <v>1</v>
      </c>
      <c r="B362">
        <v>2</v>
      </c>
      <c r="C362" s="76">
        <v>310</v>
      </c>
      <c r="D362" s="76">
        <v>9.5500000000000007</v>
      </c>
      <c r="E362" s="76">
        <v>5</v>
      </c>
      <c r="F362" s="77" t="s">
        <v>48</v>
      </c>
      <c r="G362" s="78" t="s">
        <v>22</v>
      </c>
      <c r="H362" s="76">
        <f t="shared" si="10"/>
        <v>7.0000000000000001E-3</v>
      </c>
      <c r="I362" s="79">
        <f t="shared" si="11"/>
        <v>2.2921688319121846E-2</v>
      </c>
      <c r="J362" s="76">
        <v>498493</v>
      </c>
      <c r="K362" s="80">
        <v>1701001</v>
      </c>
    </row>
    <row r="363" spans="1:11" x14ac:dyDescent="0.25">
      <c r="A363">
        <v>1</v>
      </c>
      <c r="B363">
        <v>2</v>
      </c>
      <c r="C363" s="76">
        <v>311</v>
      </c>
      <c r="D363" s="76">
        <v>10.82</v>
      </c>
      <c r="E363" s="76">
        <v>6</v>
      </c>
      <c r="F363" s="77" t="s">
        <v>48</v>
      </c>
      <c r="G363" s="78" t="s">
        <v>22</v>
      </c>
      <c r="H363" s="76">
        <f t="shared" si="10"/>
        <v>8.9999999999999993E-3</v>
      </c>
      <c r="I363" s="79">
        <f t="shared" si="11"/>
        <v>3.5308204010700069E-2</v>
      </c>
      <c r="J363" s="76">
        <v>498492</v>
      </c>
      <c r="K363" s="80">
        <v>1701000</v>
      </c>
    </row>
    <row r="364" spans="1:11" x14ac:dyDescent="0.25">
      <c r="A364">
        <v>1</v>
      </c>
      <c r="B364">
        <v>2</v>
      </c>
      <c r="C364" s="76">
        <v>312</v>
      </c>
      <c r="D364" s="76">
        <v>9.5500000000000007</v>
      </c>
      <c r="E364" s="76">
        <v>4</v>
      </c>
      <c r="F364" s="77" t="s">
        <v>48</v>
      </c>
      <c r="G364" s="78" t="s">
        <v>22</v>
      </c>
      <c r="H364" s="76">
        <f t="shared" si="10"/>
        <v>7.0000000000000001E-3</v>
      </c>
      <c r="I364" s="79">
        <f t="shared" si="11"/>
        <v>1.8337350655297482E-2</v>
      </c>
      <c r="J364" s="76">
        <v>498495</v>
      </c>
      <c r="K364" s="80">
        <v>1700998</v>
      </c>
    </row>
    <row r="365" spans="1:11" x14ac:dyDescent="0.25">
      <c r="A365">
        <v>1</v>
      </c>
      <c r="B365">
        <v>2</v>
      </c>
      <c r="C365" s="76">
        <v>313</v>
      </c>
      <c r="D365" s="76">
        <v>14.01</v>
      </c>
      <c r="E365" s="76">
        <v>8</v>
      </c>
      <c r="F365" s="77" t="s">
        <v>48</v>
      </c>
      <c r="G365" s="78" t="s">
        <v>22</v>
      </c>
      <c r="H365" s="76">
        <f t="shared" si="10"/>
        <v>1.4999999999999999E-2</v>
      </c>
      <c r="I365" s="79">
        <f t="shared" si="11"/>
        <v>7.8928911386351358E-2</v>
      </c>
      <c r="J365" s="76">
        <v>498497</v>
      </c>
      <c r="K365" s="80">
        <v>1701000</v>
      </c>
    </row>
    <row r="366" spans="1:11" x14ac:dyDescent="0.25">
      <c r="A366">
        <v>1</v>
      </c>
      <c r="B366">
        <v>2</v>
      </c>
      <c r="C366" s="76">
        <v>314</v>
      </c>
      <c r="D366" s="76">
        <v>25.46</v>
      </c>
      <c r="E366" s="76">
        <v>9</v>
      </c>
      <c r="F366" s="77" t="s">
        <v>46</v>
      </c>
      <c r="G366" s="78" t="s">
        <v>17</v>
      </c>
      <c r="H366" s="76">
        <f t="shared" si="10"/>
        <v>5.0999999999999997E-2</v>
      </c>
      <c r="I366" s="79">
        <f t="shared" si="11"/>
        <v>0.2932440192765628</v>
      </c>
      <c r="J366" s="76">
        <v>498499</v>
      </c>
      <c r="K366" s="80">
        <v>1701002</v>
      </c>
    </row>
    <row r="367" spans="1:11" x14ac:dyDescent="0.25">
      <c r="A367">
        <v>1</v>
      </c>
      <c r="B367">
        <v>2</v>
      </c>
      <c r="C367" s="76">
        <v>315</v>
      </c>
      <c r="D367" s="76">
        <v>11.46</v>
      </c>
      <c r="E367" s="76">
        <v>6</v>
      </c>
      <c r="F367" s="77" t="s">
        <v>52</v>
      </c>
      <c r="G367" s="78" t="s">
        <v>24</v>
      </c>
      <c r="H367" s="76">
        <f t="shared" si="10"/>
        <v>0.01</v>
      </c>
      <c r="I367" s="79">
        <f t="shared" si="11"/>
        <v>3.9608677415442557E-2</v>
      </c>
      <c r="J367" s="76">
        <v>498501</v>
      </c>
      <c r="K367" s="80">
        <v>1701007</v>
      </c>
    </row>
    <row r="368" spans="1:11" x14ac:dyDescent="0.25">
      <c r="A368">
        <v>1</v>
      </c>
      <c r="B368">
        <v>2</v>
      </c>
      <c r="C368" s="76">
        <v>316</v>
      </c>
      <c r="D368" s="76">
        <v>11.14</v>
      </c>
      <c r="E368" s="76">
        <v>7</v>
      </c>
      <c r="F368" s="77" t="s">
        <v>47</v>
      </c>
      <c r="G368" s="78" t="s">
        <v>20</v>
      </c>
      <c r="H368" s="76">
        <f t="shared" si="10"/>
        <v>0.01</v>
      </c>
      <c r="I368" s="79">
        <f t="shared" si="11"/>
        <v>4.3665483867424366E-2</v>
      </c>
      <c r="J368" s="76">
        <v>498500</v>
      </c>
      <c r="K368" s="80">
        <v>1701009</v>
      </c>
    </row>
    <row r="369" spans="1:11" x14ac:dyDescent="0.25">
      <c r="A369">
        <v>1</v>
      </c>
      <c r="B369">
        <v>2</v>
      </c>
      <c r="C369" s="76">
        <v>317</v>
      </c>
      <c r="D369" s="76">
        <v>9.5500000000000007</v>
      </c>
      <c r="E369" s="76">
        <v>6</v>
      </c>
      <c r="F369" s="77" t="s">
        <v>48</v>
      </c>
      <c r="G369" s="78" t="s">
        <v>22</v>
      </c>
      <c r="H369" s="76">
        <f t="shared" si="10"/>
        <v>7.0000000000000001E-3</v>
      </c>
      <c r="I369" s="79">
        <f t="shared" si="11"/>
        <v>2.7506025982946217E-2</v>
      </c>
      <c r="J369" s="76">
        <v>498500</v>
      </c>
      <c r="K369" s="80">
        <v>1701014</v>
      </c>
    </row>
    <row r="370" spans="1:11" x14ac:dyDescent="0.25">
      <c r="A370">
        <v>1</v>
      </c>
      <c r="B370">
        <v>2</v>
      </c>
      <c r="C370" s="76">
        <v>318</v>
      </c>
      <c r="D370" s="76">
        <v>13.37</v>
      </c>
      <c r="E370" s="76">
        <v>7</v>
      </c>
      <c r="F370" s="77" t="s">
        <v>48</v>
      </c>
      <c r="G370" s="78" t="s">
        <v>22</v>
      </c>
      <c r="H370" s="76">
        <f t="shared" si="10"/>
        <v>1.4E-2</v>
      </c>
      <c r="I370" s="79">
        <f t="shared" si="11"/>
        <v>6.2897112747670333E-2</v>
      </c>
      <c r="J370" s="76">
        <v>498501</v>
      </c>
      <c r="K370" s="80">
        <v>1701016</v>
      </c>
    </row>
    <row r="371" spans="1:11" x14ac:dyDescent="0.25">
      <c r="A371">
        <v>1</v>
      </c>
      <c r="B371">
        <v>2</v>
      </c>
      <c r="C371" s="76">
        <v>319</v>
      </c>
      <c r="D371" s="76">
        <v>12.1</v>
      </c>
      <c r="E371" s="76">
        <v>7</v>
      </c>
      <c r="F371" s="77" t="s">
        <v>48</v>
      </c>
      <c r="G371" s="78" t="s">
        <v>22</v>
      </c>
      <c r="H371" s="76">
        <f t="shared" si="10"/>
        <v>1.0999999999999999E-2</v>
      </c>
      <c r="I371" s="79">
        <f t="shared" si="11"/>
        <v>5.1515585006153143E-2</v>
      </c>
      <c r="J371" s="76">
        <v>498504</v>
      </c>
      <c r="K371" s="80">
        <v>1701016</v>
      </c>
    </row>
    <row r="372" spans="1:11" x14ac:dyDescent="0.25">
      <c r="A372">
        <v>1</v>
      </c>
      <c r="B372">
        <v>2</v>
      </c>
      <c r="C372" s="76">
        <v>320</v>
      </c>
      <c r="D372" s="76">
        <v>14.64</v>
      </c>
      <c r="E372" s="76">
        <v>8</v>
      </c>
      <c r="F372" s="77" t="s">
        <v>48</v>
      </c>
      <c r="G372" s="78" t="s">
        <v>22</v>
      </c>
      <c r="H372" s="76">
        <f t="shared" si="10"/>
        <v>1.7000000000000001E-2</v>
      </c>
      <c r="I372" s="79">
        <f t="shared" si="11"/>
        <v>8.6187045991275385E-2</v>
      </c>
      <c r="J372" s="76">
        <v>498507</v>
      </c>
      <c r="K372" s="80">
        <v>1701014</v>
      </c>
    </row>
    <row r="373" spans="1:11" x14ac:dyDescent="0.25">
      <c r="A373">
        <v>1</v>
      </c>
      <c r="B373">
        <v>2</v>
      </c>
      <c r="C373" s="76">
        <v>321</v>
      </c>
      <c r="D373" s="76">
        <v>13.37</v>
      </c>
      <c r="E373" s="76">
        <v>7</v>
      </c>
      <c r="F373" s="77" t="s">
        <v>48</v>
      </c>
      <c r="G373" s="78" t="s">
        <v>22</v>
      </c>
      <c r="H373" s="76">
        <f t="shared" si="10"/>
        <v>1.4E-2</v>
      </c>
      <c r="I373" s="79">
        <f t="shared" si="11"/>
        <v>6.2897112747670333E-2</v>
      </c>
      <c r="J373" s="76">
        <v>498506</v>
      </c>
      <c r="K373" s="80">
        <v>1701007</v>
      </c>
    </row>
    <row r="374" spans="1:11" x14ac:dyDescent="0.25">
      <c r="A374">
        <v>1</v>
      </c>
      <c r="B374">
        <v>2</v>
      </c>
      <c r="C374" s="76">
        <v>322.10000000000002</v>
      </c>
      <c r="D374" s="76">
        <v>10.19</v>
      </c>
      <c r="E374" s="76">
        <v>5</v>
      </c>
      <c r="F374" s="77" t="s">
        <v>49</v>
      </c>
      <c r="G374" s="78" t="s">
        <v>26</v>
      </c>
      <c r="H374" s="76">
        <f t="shared" si="10"/>
        <v>8.0000000000000002E-3</v>
      </c>
      <c r="I374" s="79">
        <f t="shared" si="11"/>
        <v>2.6096858314993206E-2</v>
      </c>
      <c r="J374" s="76">
        <v>498505</v>
      </c>
      <c r="K374" s="80">
        <v>1701005</v>
      </c>
    </row>
    <row r="375" spans="1:11" x14ac:dyDescent="0.25">
      <c r="A375">
        <v>1</v>
      </c>
      <c r="B375">
        <v>2</v>
      </c>
      <c r="C375" s="76">
        <v>322.2</v>
      </c>
      <c r="D375" s="76">
        <v>11.46</v>
      </c>
      <c r="E375" s="76">
        <v>8</v>
      </c>
      <c r="F375" s="77" t="s">
        <v>49</v>
      </c>
      <c r="G375" s="78" t="s">
        <v>26</v>
      </c>
      <c r="H375" s="76">
        <f t="shared" si="10"/>
        <v>0.01</v>
      </c>
      <c r="I375" s="79">
        <f t="shared" si="11"/>
        <v>5.2811569887256743E-2</v>
      </c>
      <c r="J375" s="76">
        <v>498505</v>
      </c>
      <c r="K375" s="80">
        <v>1701005</v>
      </c>
    </row>
    <row r="376" spans="1:11" x14ac:dyDescent="0.25">
      <c r="A376">
        <v>1</v>
      </c>
      <c r="B376">
        <v>2</v>
      </c>
      <c r="C376" s="76">
        <v>323</v>
      </c>
      <c r="D376" s="76">
        <v>12.1</v>
      </c>
      <c r="E376" s="76">
        <v>9</v>
      </c>
      <c r="F376" s="77" t="s">
        <v>52</v>
      </c>
      <c r="G376" s="78" t="s">
        <v>24</v>
      </c>
      <c r="H376" s="76">
        <f t="shared" si="10"/>
        <v>1.0999999999999999E-2</v>
      </c>
      <c r="I376" s="79">
        <f t="shared" si="11"/>
        <v>6.6234323579339754E-2</v>
      </c>
      <c r="J376" s="76">
        <v>498506</v>
      </c>
      <c r="K376" s="80">
        <v>1701005</v>
      </c>
    </row>
    <row r="377" spans="1:11" x14ac:dyDescent="0.25">
      <c r="A377">
        <v>1</v>
      </c>
      <c r="B377">
        <v>2</v>
      </c>
      <c r="C377" s="76">
        <v>324</v>
      </c>
      <c r="D377" s="76">
        <v>14.32</v>
      </c>
      <c r="E377" s="76">
        <v>6</v>
      </c>
      <c r="F377" s="77" t="s">
        <v>48</v>
      </c>
      <c r="G377" s="78" t="s">
        <v>22</v>
      </c>
      <c r="H377" s="76">
        <f t="shared" si="10"/>
        <v>1.6E-2</v>
      </c>
      <c r="I377" s="79">
        <f t="shared" si="11"/>
        <v>6.1845362819279187E-2</v>
      </c>
      <c r="J377" s="76">
        <v>498502</v>
      </c>
      <c r="K377" s="80">
        <v>1701003</v>
      </c>
    </row>
    <row r="378" spans="1:11" x14ac:dyDescent="0.25">
      <c r="A378">
        <v>1</v>
      </c>
      <c r="B378">
        <v>2</v>
      </c>
      <c r="C378" s="76">
        <v>325</v>
      </c>
      <c r="D378" s="76">
        <v>10.82</v>
      </c>
      <c r="E378" s="76">
        <v>6</v>
      </c>
      <c r="F378" s="77" t="s">
        <v>48</v>
      </c>
      <c r="G378" s="78" t="s">
        <v>22</v>
      </c>
      <c r="H378" s="76">
        <f t="shared" si="10"/>
        <v>8.9999999999999993E-3</v>
      </c>
      <c r="I378" s="79">
        <f t="shared" si="11"/>
        <v>3.5308204010700069E-2</v>
      </c>
      <c r="J378" s="76">
        <v>498500</v>
      </c>
      <c r="K378" s="80">
        <v>1700999</v>
      </c>
    </row>
    <row r="379" spans="1:11" x14ac:dyDescent="0.25">
      <c r="A379">
        <v>1</v>
      </c>
      <c r="B379">
        <v>2</v>
      </c>
      <c r="C379" s="76">
        <v>326</v>
      </c>
      <c r="D379" s="76">
        <v>12.73</v>
      </c>
      <c r="E379" s="76">
        <v>6</v>
      </c>
      <c r="F379" s="77" t="s">
        <v>48</v>
      </c>
      <c r="G379" s="78" t="s">
        <v>22</v>
      </c>
      <c r="H379" s="76">
        <f t="shared" si="10"/>
        <v>1.2999999999999999E-2</v>
      </c>
      <c r="I379" s="79">
        <f t="shared" si="11"/>
        <v>4.8874003212760461E-2</v>
      </c>
      <c r="J379" s="76">
        <v>498499</v>
      </c>
      <c r="K379" s="80">
        <v>1700998</v>
      </c>
    </row>
    <row r="380" spans="1:11" x14ac:dyDescent="0.25">
      <c r="A380">
        <v>1</v>
      </c>
      <c r="B380">
        <v>2</v>
      </c>
      <c r="C380" s="76">
        <v>327</v>
      </c>
      <c r="D380" s="76">
        <v>15.92</v>
      </c>
      <c r="E380" s="76">
        <v>7</v>
      </c>
      <c r="F380" s="77" t="s">
        <v>48</v>
      </c>
      <c r="G380" s="78" t="s">
        <v>22</v>
      </c>
      <c r="H380" s="76">
        <f t="shared" si="10"/>
        <v>0.02</v>
      </c>
      <c r="I380" s="79">
        <f t="shared" si="11"/>
        <v>8.9177239011703394E-2</v>
      </c>
      <c r="J380" s="76">
        <v>498501</v>
      </c>
      <c r="K380" s="80">
        <v>1700995</v>
      </c>
    </row>
    <row r="381" spans="1:11" x14ac:dyDescent="0.25">
      <c r="A381">
        <v>1</v>
      </c>
      <c r="B381">
        <v>2</v>
      </c>
      <c r="C381" s="76">
        <v>328</v>
      </c>
      <c r="D381" s="76">
        <v>28.01</v>
      </c>
      <c r="E381" s="76">
        <v>8</v>
      </c>
      <c r="F381" s="77" t="s">
        <v>52</v>
      </c>
      <c r="G381" s="78" t="s">
        <v>24</v>
      </c>
      <c r="H381" s="76">
        <f t="shared" si="10"/>
        <v>6.2E-2</v>
      </c>
      <c r="I381" s="79">
        <f t="shared" si="11"/>
        <v>0.3154903355468382</v>
      </c>
      <c r="J381" s="76">
        <v>498505</v>
      </c>
      <c r="K381" s="80">
        <v>1700997</v>
      </c>
    </row>
    <row r="382" spans="1:11" x14ac:dyDescent="0.25">
      <c r="A382">
        <v>1</v>
      </c>
      <c r="B382">
        <v>2</v>
      </c>
      <c r="C382" s="76">
        <v>329</v>
      </c>
      <c r="D382" s="76">
        <v>15.28</v>
      </c>
      <c r="E382" s="76">
        <v>6</v>
      </c>
      <c r="F382" s="77" t="s">
        <v>48</v>
      </c>
      <c r="G382" s="78" t="s">
        <v>22</v>
      </c>
      <c r="H382" s="76">
        <f t="shared" si="10"/>
        <v>1.7999999999999999E-2</v>
      </c>
      <c r="I382" s="79">
        <f t="shared" si="11"/>
        <v>7.0415426516342319E-2</v>
      </c>
      <c r="J382" s="76">
        <v>498505</v>
      </c>
      <c r="K382" s="80">
        <v>1700995</v>
      </c>
    </row>
    <row r="383" spans="1:11" x14ac:dyDescent="0.25">
      <c r="A383">
        <v>1</v>
      </c>
      <c r="B383">
        <v>2</v>
      </c>
      <c r="C383" s="76">
        <v>330</v>
      </c>
      <c r="D383" s="76">
        <v>11.46</v>
      </c>
      <c r="E383" s="76">
        <v>6</v>
      </c>
      <c r="F383" s="77" t="s">
        <v>46</v>
      </c>
      <c r="G383" s="78" t="s">
        <v>17</v>
      </c>
      <c r="H383" s="76">
        <f t="shared" si="10"/>
        <v>0.01</v>
      </c>
      <c r="I383" s="79">
        <f t="shared" si="11"/>
        <v>3.9608677415442557E-2</v>
      </c>
      <c r="J383" s="76">
        <v>498504</v>
      </c>
      <c r="K383" s="80">
        <v>1700990</v>
      </c>
    </row>
    <row r="384" spans="1:11" x14ac:dyDescent="0.25">
      <c r="A384">
        <v>1</v>
      </c>
      <c r="B384">
        <v>2</v>
      </c>
      <c r="C384" s="76">
        <v>331</v>
      </c>
      <c r="D384" s="76">
        <v>14.01</v>
      </c>
      <c r="E384" s="76">
        <v>7</v>
      </c>
      <c r="F384" s="77" t="s">
        <v>46</v>
      </c>
      <c r="G384" s="78" t="s">
        <v>17</v>
      </c>
      <c r="H384" s="76">
        <f t="shared" si="10"/>
        <v>1.4999999999999999E-2</v>
      </c>
      <c r="I384" s="79">
        <f t="shared" si="11"/>
        <v>6.9062797463057435E-2</v>
      </c>
      <c r="J384" s="76">
        <v>498505</v>
      </c>
      <c r="K384" s="80">
        <v>1700990</v>
      </c>
    </row>
    <row r="385" spans="1:11" x14ac:dyDescent="0.25">
      <c r="A385">
        <v>1</v>
      </c>
      <c r="B385">
        <v>2</v>
      </c>
      <c r="C385" s="76">
        <v>332.1</v>
      </c>
      <c r="D385" s="76">
        <v>22.28</v>
      </c>
      <c r="E385" s="76">
        <v>8</v>
      </c>
      <c r="F385" s="77" t="s">
        <v>46</v>
      </c>
      <c r="G385" s="78" t="s">
        <v>17</v>
      </c>
      <c r="H385" s="76">
        <f t="shared" si="10"/>
        <v>3.9E-2</v>
      </c>
      <c r="I385" s="79">
        <f t="shared" si="11"/>
        <v>0.19961364053679714</v>
      </c>
      <c r="J385" s="76">
        <v>498503</v>
      </c>
      <c r="K385" s="80">
        <v>1700990</v>
      </c>
    </row>
    <row r="386" spans="1:11" x14ac:dyDescent="0.25">
      <c r="A386">
        <v>1</v>
      </c>
      <c r="B386">
        <v>2</v>
      </c>
      <c r="C386" s="76">
        <v>332.2</v>
      </c>
      <c r="D386" s="76">
        <v>22.92</v>
      </c>
      <c r="E386" s="76">
        <v>7</v>
      </c>
      <c r="F386" s="77" t="s">
        <v>46</v>
      </c>
      <c r="G386" s="78" t="s">
        <v>17</v>
      </c>
      <c r="H386" s="76">
        <f t="shared" ref="H386:H449" si="12">ROUND((D386/100)^2*0.7854,3)</f>
        <v>4.1000000000000002E-2</v>
      </c>
      <c r="I386" s="79">
        <f t="shared" si="11"/>
        <v>0.18484049460539859</v>
      </c>
      <c r="J386" s="76">
        <v>498503</v>
      </c>
      <c r="K386" s="80">
        <v>1700990</v>
      </c>
    </row>
    <row r="387" spans="1:11" x14ac:dyDescent="0.25">
      <c r="A387">
        <v>1</v>
      </c>
      <c r="B387">
        <v>2</v>
      </c>
      <c r="C387" s="76">
        <v>333</v>
      </c>
      <c r="D387" s="76">
        <v>14.32</v>
      </c>
      <c r="E387" s="76">
        <v>8</v>
      </c>
      <c r="F387" s="77" t="s">
        <v>51</v>
      </c>
      <c r="G387" s="78" t="s">
        <v>15</v>
      </c>
      <c r="H387" s="76">
        <f t="shared" si="12"/>
        <v>1.6E-2</v>
      </c>
      <c r="I387" s="79">
        <f t="shared" ref="I387:I450" si="13">IF(F387="Pino candelillo",-0.0044177+(0.0000285*D387^2*E387),((D387/100)^2)*E387*0.64*(PI()/4))</f>
        <v>8.2460483759038916E-2</v>
      </c>
      <c r="J387" s="76">
        <v>498501</v>
      </c>
      <c r="K387" s="80">
        <v>1700988</v>
      </c>
    </row>
    <row r="388" spans="1:11" x14ac:dyDescent="0.25">
      <c r="A388">
        <v>1</v>
      </c>
      <c r="B388">
        <v>2</v>
      </c>
      <c r="C388" s="76">
        <v>334</v>
      </c>
      <c r="D388" s="76">
        <v>39.79</v>
      </c>
      <c r="E388" s="76">
        <v>9</v>
      </c>
      <c r="F388" s="77" t="s">
        <v>52</v>
      </c>
      <c r="G388" s="78" t="s">
        <v>24</v>
      </c>
      <c r="H388" s="76">
        <f t="shared" si="12"/>
        <v>0.124</v>
      </c>
      <c r="I388" s="79">
        <f t="shared" si="13"/>
        <v>0.71624275680951122</v>
      </c>
      <c r="J388" s="76">
        <v>498499</v>
      </c>
      <c r="K388" s="80">
        <v>1700983</v>
      </c>
    </row>
    <row r="389" spans="1:11" x14ac:dyDescent="0.25">
      <c r="A389">
        <v>1</v>
      </c>
      <c r="B389">
        <v>2</v>
      </c>
      <c r="C389" s="76">
        <v>335</v>
      </c>
      <c r="D389" s="76">
        <v>11.46</v>
      </c>
      <c r="E389" s="76">
        <v>4</v>
      </c>
      <c r="F389" s="77" t="s">
        <v>46</v>
      </c>
      <c r="G389" s="78" t="s">
        <v>17</v>
      </c>
      <c r="H389" s="76">
        <f t="shared" si="12"/>
        <v>0.01</v>
      </c>
      <c r="I389" s="79">
        <f t="shared" si="13"/>
        <v>2.6405784943628371E-2</v>
      </c>
      <c r="J389" s="76">
        <v>498496</v>
      </c>
      <c r="K389" s="80">
        <v>1700986</v>
      </c>
    </row>
    <row r="390" spans="1:11" x14ac:dyDescent="0.25">
      <c r="A390">
        <v>1</v>
      </c>
      <c r="B390">
        <v>2</v>
      </c>
      <c r="C390" s="76">
        <v>336</v>
      </c>
      <c r="D390" s="76">
        <v>14.01</v>
      </c>
      <c r="E390" s="76">
        <v>8</v>
      </c>
      <c r="F390" s="77" t="s">
        <v>48</v>
      </c>
      <c r="G390" s="78" t="s">
        <v>22</v>
      </c>
      <c r="H390" s="76">
        <f t="shared" si="12"/>
        <v>1.4999999999999999E-2</v>
      </c>
      <c r="I390" s="79">
        <f t="shared" si="13"/>
        <v>7.8928911386351358E-2</v>
      </c>
      <c r="J390" s="76">
        <v>498495</v>
      </c>
      <c r="K390" s="80">
        <v>1700990</v>
      </c>
    </row>
    <row r="391" spans="1:11" x14ac:dyDescent="0.25">
      <c r="A391">
        <v>1</v>
      </c>
      <c r="B391">
        <v>2</v>
      </c>
      <c r="C391" s="76">
        <v>337</v>
      </c>
      <c r="D391" s="76">
        <v>27.06</v>
      </c>
      <c r="E391" s="76">
        <v>10</v>
      </c>
      <c r="F391" s="77" t="s">
        <v>46</v>
      </c>
      <c r="G391" s="78" t="s">
        <v>17</v>
      </c>
      <c r="H391" s="76">
        <f t="shared" si="12"/>
        <v>5.8000000000000003E-2</v>
      </c>
      <c r="I391" s="79">
        <f t="shared" si="13"/>
        <v>0.36806577830370291</v>
      </c>
      <c r="J391" s="76">
        <v>498490</v>
      </c>
      <c r="K391" s="80">
        <v>1700990</v>
      </c>
    </row>
    <row r="392" spans="1:11" x14ac:dyDescent="0.25">
      <c r="A392">
        <v>1</v>
      </c>
      <c r="B392">
        <v>2</v>
      </c>
      <c r="C392" s="76">
        <v>338</v>
      </c>
      <c r="D392" s="76">
        <v>19.100000000000001</v>
      </c>
      <c r="E392" s="76">
        <v>7</v>
      </c>
      <c r="F392" s="77" t="s">
        <v>45</v>
      </c>
      <c r="G392" s="78" t="s">
        <v>25</v>
      </c>
      <c r="H392" s="76">
        <f t="shared" si="12"/>
        <v>2.9000000000000001E-2</v>
      </c>
      <c r="I392" s="79">
        <f t="shared" si="13"/>
        <v>0.12836145458708237</v>
      </c>
      <c r="J392" s="76">
        <v>498487</v>
      </c>
      <c r="K392" s="80">
        <v>1700987</v>
      </c>
    </row>
    <row r="393" spans="1:11" x14ac:dyDescent="0.25">
      <c r="A393">
        <v>1</v>
      </c>
      <c r="B393">
        <v>2</v>
      </c>
      <c r="C393" s="76">
        <v>339</v>
      </c>
      <c r="D393" s="76">
        <v>27.37</v>
      </c>
      <c r="E393" s="76">
        <v>7</v>
      </c>
      <c r="F393" s="77" t="s">
        <v>47</v>
      </c>
      <c r="G393" s="78" t="s">
        <v>20</v>
      </c>
      <c r="H393" s="76">
        <f t="shared" si="12"/>
        <v>5.8999999999999997E-2</v>
      </c>
      <c r="I393" s="79">
        <f t="shared" si="13"/>
        <v>0.26358305676863553</v>
      </c>
      <c r="J393" s="76">
        <v>498486</v>
      </c>
      <c r="K393" s="80">
        <v>1700988</v>
      </c>
    </row>
    <row r="394" spans="1:11" x14ac:dyDescent="0.25">
      <c r="A394">
        <v>1</v>
      </c>
      <c r="B394">
        <v>2</v>
      </c>
      <c r="C394" s="76">
        <v>340</v>
      </c>
      <c r="D394" s="76">
        <v>10.82</v>
      </c>
      <c r="E394" s="76">
        <v>6</v>
      </c>
      <c r="F394" s="77" t="s">
        <v>48</v>
      </c>
      <c r="G394" s="78" t="s">
        <v>22</v>
      </c>
      <c r="H394" s="76">
        <f t="shared" si="12"/>
        <v>8.9999999999999993E-3</v>
      </c>
      <c r="I394" s="79">
        <f t="shared" si="13"/>
        <v>3.5308204010700069E-2</v>
      </c>
      <c r="J394" s="76">
        <v>498489</v>
      </c>
      <c r="K394" s="80">
        <v>1700995</v>
      </c>
    </row>
    <row r="395" spans="1:11" x14ac:dyDescent="0.25">
      <c r="A395">
        <v>1</v>
      </c>
      <c r="B395">
        <v>2</v>
      </c>
      <c r="C395" s="76">
        <v>341.1</v>
      </c>
      <c r="D395" s="76">
        <v>10.19</v>
      </c>
      <c r="E395" s="76">
        <v>5</v>
      </c>
      <c r="F395" s="77" t="s">
        <v>48</v>
      </c>
      <c r="G395" s="78" t="s">
        <v>22</v>
      </c>
      <c r="H395" s="76">
        <f t="shared" si="12"/>
        <v>8.0000000000000002E-3</v>
      </c>
      <c r="I395" s="79">
        <f t="shared" si="13"/>
        <v>2.6096858314993206E-2</v>
      </c>
      <c r="J395" s="76">
        <v>498489</v>
      </c>
      <c r="K395" s="80">
        <v>1700997</v>
      </c>
    </row>
    <row r="396" spans="1:11" x14ac:dyDescent="0.25">
      <c r="A396">
        <v>1</v>
      </c>
      <c r="B396">
        <v>2</v>
      </c>
      <c r="C396" s="76">
        <v>341.2</v>
      </c>
      <c r="D396" s="76">
        <v>12.73</v>
      </c>
      <c r="E396" s="76">
        <v>7</v>
      </c>
      <c r="F396" s="77" t="s">
        <v>48</v>
      </c>
      <c r="G396" s="78" t="s">
        <v>22</v>
      </c>
      <c r="H396" s="76">
        <f t="shared" si="12"/>
        <v>1.2999999999999999E-2</v>
      </c>
      <c r="I396" s="79">
        <f t="shared" si="13"/>
        <v>5.7019670414887202E-2</v>
      </c>
      <c r="J396" s="76">
        <v>498489</v>
      </c>
      <c r="K396" s="80">
        <v>1700997</v>
      </c>
    </row>
    <row r="397" spans="1:11" x14ac:dyDescent="0.25">
      <c r="A397">
        <v>1</v>
      </c>
      <c r="B397">
        <v>2</v>
      </c>
      <c r="C397" s="76">
        <v>342</v>
      </c>
      <c r="D397" s="76">
        <v>19.100000000000001</v>
      </c>
      <c r="E397" s="76">
        <v>8</v>
      </c>
      <c r="F397" s="77" t="s">
        <v>47</v>
      </c>
      <c r="G397" s="78" t="s">
        <v>20</v>
      </c>
      <c r="H397" s="76">
        <f t="shared" si="12"/>
        <v>2.9000000000000001E-2</v>
      </c>
      <c r="I397" s="79">
        <f t="shared" si="13"/>
        <v>0.14669880524237985</v>
      </c>
      <c r="J397" s="76">
        <v>498486</v>
      </c>
      <c r="K397" s="80">
        <v>1700999</v>
      </c>
    </row>
    <row r="398" spans="1:11" x14ac:dyDescent="0.25">
      <c r="A398">
        <v>1</v>
      </c>
      <c r="B398">
        <v>2</v>
      </c>
      <c r="C398" s="76">
        <v>343</v>
      </c>
      <c r="D398" s="76">
        <v>19.739999999999998</v>
      </c>
      <c r="E398" s="76">
        <v>8</v>
      </c>
      <c r="F398" s="77" t="s">
        <v>46</v>
      </c>
      <c r="G398" s="78" t="s">
        <v>17</v>
      </c>
      <c r="H398" s="76">
        <f t="shared" si="12"/>
        <v>3.1E-2</v>
      </c>
      <c r="I398" s="79">
        <f t="shared" si="13"/>
        <v>0.15669463929625166</v>
      </c>
      <c r="J398" s="76">
        <v>498483</v>
      </c>
      <c r="K398" s="80">
        <v>1700999</v>
      </c>
    </row>
    <row r="399" spans="1:11" x14ac:dyDescent="0.25">
      <c r="A399">
        <v>1</v>
      </c>
      <c r="B399">
        <v>2</v>
      </c>
      <c r="C399" s="76">
        <v>344</v>
      </c>
      <c r="D399" s="76">
        <v>22.28</v>
      </c>
      <c r="E399" s="76">
        <v>7</v>
      </c>
      <c r="F399" s="77" t="s">
        <v>47</v>
      </c>
      <c r="G399" s="78" t="s">
        <v>20</v>
      </c>
      <c r="H399" s="76">
        <f t="shared" si="12"/>
        <v>3.9E-2</v>
      </c>
      <c r="I399" s="79">
        <f t="shared" si="13"/>
        <v>0.17466193546969747</v>
      </c>
      <c r="J399" s="76">
        <v>498479</v>
      </c>
      <c r="K399" s="80">
        <v>1701000</v>
      </c>
    </row>
    <row r="400" spans="1:11" x14ac:dyDescent="0.25">
      <c r="A400">
        <v>1</v>
      </c>
      <c r="B400">
        <v>2</v>
      </c>
      <c r="C400" s="76">
        <v>345</v>
      </c>
      <c r="D400" s="76">
        <v>14.64</v>
      </c>
      <c r="E400" s="76">
        <v>7</v>
      </c>
      <c r="F400" s="77" t="s">
        <v>47</v>
      </c>
      <c r="G400" s="78" t="s">
        <v>20</v>
      </c>
      <c r="H400" s="76">
        <f t="shared" si="12"/>
        <v>1.7000000000000001E-2</v>
      </c>
      <c r="I400" s="79">
        <f t="shared" si="13"/>
        <v>7.5413665242365965E-2</v>
      </c>
      <c r="J400" s="76">
        <v>498474</v>
      </c>
      <c r="K400" s="80">
        <v>1701002</v>
      </c>
    </row>
    <row r="401" spans="1:11" x14ac:dyDescent="0.25">
      <c r="A401">
        <v>1</v>
      </c>
      <c r="B401">
        <v>2</v>
      </c>
      <c r="C401" s="76">
        <v>346</v>
      </c>
      <c r="D401" s="76">
        <v>38.200000000000003</v>
      </c>
      <c r="E401" s="76">
        <v>9</v>
      </c>
      <c r="F401" s="77" t="s">
        <v>45</v>
      </c>
      <c r="G401" s="78" t="s">
        <v>25</v>
      </c>
      <c r="H401" s="76">
        <f t="shared" si="12"/>
        <v>0.115</v>
      </c>
      <c r="I401" s="79">
        <f t="shared" si="13"/>
        <v>0.66014462359070925</v>
      </c>
      <c r="J401" s="76">
        <v>498474</v>
      </c>
      <c r="K401" s="80">
        <v>1700998</v>
      </c>
    </row>
    <row r="402" spans="1:11" x14ac:dyDescent="0.25">
      <c r="A402">
        <v>1</v>
      </c>
      <c r="B402">
        <v>2</v>
      </c>
      <c r="C402" s="76">
        <v>347</v>
      </c>
      <c r="D402" s="76">
        <v>21.01</v>
      </c>
      <c r="E402" s="76">
        <v>5</v>
      </c>
      <c r="F402" s="77" t="s">
        <v>47</v>
      </c>
      <c r="G402" s="78" t="s">
        <v>20</v>
      </c>
      <c r="H402" s="76">
        <f t="shared" si="12"/>
        <v>3.5000000000000003E-2</v>
      </c>
      <c r="I402" s="79">
        <f t="shared" si="13"/>
        <v>0.11094097146454976</v>
      </c>
      <c r="J402" s="76">
        <v>498472</v>
      </c>
      <c r="K402" s="80">
        <v>1700996</v>
      </c>
    </row>
    <row r="403" spans="1:11" x14ac:dyDescent="0.25">
      <c r="A403">
        <v>1</v>
      </c>
      <c r="B403">
        <v>2</v>
      </c>
      <c r="C403" s="76">
        <v>348</v>
      </c>
      <c r="D403" s="76">
        <v>17.190000000000001</v>
      </c>
      <c r="E403" s="76">
        <v>6</v>
      </c>
      <c r="F403" s="77" t="s">
        <v>46</v>
      </c>
      <c r="G403" s="78" t="s">
        <v>17</v>
      </c>
      <c r="H403" s="76">
        <f t="shared" si="12"/>
        <v>2.3E-2</v>
      </c>
      <c r="I403" s="79">
        <f t="shared" si="13"/>
        <v>8.911952418474578E-2</v>
      </c>
      <c r="J403" s="76">
        <v>498470</v>
      </c>
      <c r="K403" s="80">
        <v>1700992</v>
      </c>
    </row>
    <row r="404" spans="1:11" x14ac:dyDescent="0.25">
      <c r="A404">
        <v>1</v>
      </c>
      <c r="B404">
        <v>2</v>
      </c>
      <c r="C404" s="76">
        <v>349</v>
      </c>
      <c r="D404" s="76">
        <v>23.55</v>
      </c>
      <c r="E404" s="76">
        <v>8</v>
      </c>
      <c r="F404" s="77" t="s">
        <v>47</v>
      </c>
      <c r="G404" s="78" t="s">
        <v>20</v>
      </c>
      <c r="H404" s="76">
        <f t="shared" si="12"/>
        <v>4.3999999999999997E-2</v>
      </c>
      <c r="I404" s="79">
        <f t="shared" si="13"/>
        <v>0.22301889787680432</v>
      </c>
      <c r="J404" s="76">
        <v>498472</v>
      </c>
      <c r="K404" s="80">
        <v>1700989</v>
      </c>
    </row>
    <row r="405" spans="1:11" x14ac:dyDescent="0.25">
      <c r="A405">
        <v>1</v>
      </c>
      <c r="B405">
        <v>2</v>
      </c>
      <c r="C405" s="76">
        <v>350</v>
      </c>
      <c r="D405" s="76">
        <v>12.1</v>
      </c>
      <c r="E405" s="76">
        <v>5</v>
      </c>
      <c r="F405" s="77" t="s">
        <v>46</v>
      </c>
      <c r="G405" s="78" t="s">
        <v>17</v>
      </c>
      <c r="H405" s="76">
        <f t="shared" si="12"/>
        <v>1.0999999999999999E-2</v>
      </c>
      <c r="I405" s="79">
        <f t="shared" si="13"/>
        <v>3.6796846432966525E-2</v>
      </c>
      <c r="J405" s="76">
        <v>498472</v>
      </c>
      <c r="K405" s="80">
        <v>1700988</v>
      </c>
    </row>
    <row r="406" spans="1:11" x14ac:dyDescent="0.25">
      <c r="A406">
        <v>1</v>
      </c>
      <c r="B406">
        <v>2</v>
      </c>
      <c r="C406" s="76">
        <v>351</v>
      </c>
      <c r="D406" s="76">
        <v>38.200000000000003</v>
      </c>
      <c r="E406" s="76">
        <v>12</v>
      </c>
      <c r="F406" s="77" t="s">
        <v>45</v>
      </c>
      <c r="G406" s="78" t="s">
        <v>25</v>
      </c>
      <c r="H406" s="76">
        <f t="shared" si="12"/>
        <v>0.115</v>
      </c>
      <c r="I406" s="79">
        <f t="shared" si="13"/>
        <v>0.88019283145427896</v>
      </c>
      <c r="J406" s="76">
        <v>498474</v>
      </c>
      <c r="K406" s="80">
        <v>1700990</v>
      </c>
    </row>
    <row r="407" spans="1:11" x14ac:dyDescent="0.25">
      <c r="A407">
        <v>1</v>
      </c>
      <c r="B407">
        <v>2</v>
      </c>
      <c r="C407" s="76">
        <v>352</v>
      </c>
      <c r="D407" s="76">
        <v>22.92</v>
      </c>
      <c r="E407" s="76">
        <v>8</v>
      </c>
      <c r="F407" s="77" t="s">
        <v>45</v>
      </c>
      <c r="G407" s="78" t="s">
        <v>25</v>
      </c>
      <c r="H407" s="76">
        <f t="shared" si="12"/>
        <v>4.1000000000000002E-2</v>
      </c>
      <c r="I407" s="79">
        <f t="shared" si="13"/>
        <v>0.21124627954902697</v>
      </c>
      <c r="J407" s="76">
        <v>498473</v>
      </c>
      <c r="K407" s="80">
        <v>1700993</v>
      </c>
    </row>
    <row r="408" spans="1:11" x14ac:dyDescent="0.25">
      <c r="A408">
        <v>1</v>
      </c>
      <c r="B408">
        <v>2</v>
      </c>
      <c r="C408" s="76">
        <v>353</v>
      </c>
      <c r="D408" s="76">
        <v>12.1</v>
      </c>
      <c r="E408" s="76">
        <v>8</v>
      </c>
      <c r="F408" s="77" t="s">
        <v>46</v>
      </c>
      <c r="G408" s="78" t="s">
        <v>17</v>
      </c>
      <c r="H408" s="76">
        <f t="shared" si="12"/>
        <v>1.0999999999999999E-2</v>
      </c>
      <c r="I408" s="79">
        <f t="shared" si="13"/>
        <v>5.8874954292746445E-2</v>
      </c>
      <c r="J408" s="76">
        <v>498473</v>
      </c>
      <c r="K408" s="80">
        <v>1700994</v>
      </c>
    </row>
    <row r="409" spans="1:11" x14ac:dyDescent="0.25">
      <c r="A409">
        <v>1</v>
      </c>
      <c r="B409">
        <v>2</v>
      </c>
      <c r="C409" s="76">
        <v>354</v>
      </c>
      <c r="D409" s="76">
        <v>28.01</v>
      </c>
      <c r="E409" s="76">
        <v>9</v>
      </c>
      <c r="F409" s="77" t="s">
        <v>45</v>
      </c>
      <c r="G409" s="78" t="s">
        <v>25</v>
      </c>
      <c r="H409" s="76">
        <f t="shared" si="12"/>
        <v>6.2E-2</v>
      </c>
      <c r="I409" s="79">
        <f t="shared" si="13"/>
        <v>0.35492662749019305</v>
      </c>
      <c r="J409" s="76">
        <v>498451</v>
      </c>
      <c r="K409" s="80">
        <v>1701012</v>
      </c>
    </row>
    <row r="410" spans="1:11" x14ac:dyDescent="0.25">
      <c r="A410">
        <v>1</v>
      </c>
      <c r="B410">
        <v>2</v>
      </c>
      <c r="C410" s="76">
        <v>355</v>
      </c>
      <c r="D410" s="76">
        <v>50.93</v>
      </c>
      <c r="E410" s="76">
        <v>10</v>
      </c>
      <c r="F410" s="77" t="s">
        <v>45</v>
      </c>
      <c r="G410" s="78" t="s">
        <v>25</v>
      </c>
      <c r="H410" s="76">
        <f t="shared" si="12"/>
        <v>0.20399999999999999</v>
      </c>
      <c r="I410" s="79">
        <f t="shared" si="13"/>
        <v>1.3038187062791076</v>
      </c>
      <c r="J410" s="76">
        <v>498449</v>
      </c>
      <c r="K410" s="80">
        <v>1701007</v>
      </c>
    </row>
    <row r="411" spans="1:11" x14ac:dyDescent="0.25">
      <c r="A411">
        <v>1</v>
      </c>
      <c r="B411">
        <v>2</v>
      </c>
      <c r="C411" s="76">
        <v>356</v>
      </c>
      <c r="D411" s="76">
        <v>20.37</v>
      </c>
      <c r="E411" s="76">
        <v>8</v>
      </c>
      <c r="F411" s="77" t="s">
        <v>45</v>
      </c>
      <c r="G411" s="78" t="s">
        <v>25</v>
      </c>
      <c r="H411" s="76">
        <f t="shared" si="12"/>
        <v>3.3000000000000002E-2</v>
      </c>
      <c r="I411" s="79">
        <f t="shared" si="13"/>
        <v>0.16685602774314531</v>
      </c>
      <c r="J411" s="76">
        <v>498449</v>
      </c>
      <c r="K411" s="80">
        <v>1701007</v>
      </c>
    </row>
    <row r="412" spans="1:11" x14ac:dyDescent="0.25">
      <c r="A412">
        <v>1</v>
      </c>
      <c r="B412">
        <v>2</v>
      </c>
      <c r="C412" s="76">
        <v>357</v>
      </c>
      <c r="D412" s="76">
        <v>15.92</v>
      </c>
      <c r="E412" s="76">
        <v>8</v>
      </c>
      <c r="F412" s="77" t="s">
        <v>45</v>
      </c>
      <c r="G412" s="78" t="s">
        <v>25</v>
      </c>
      <c r="H412" s="76">
        <f t="shared" si="12"/>
        <v>0.02</v>
      </c>
      <c r="I412" s="79">
        <f t="shared" si="13"/>
        <v>0.10191684458480386</v>
      </c>
      <c r="J412" s="76">
        <v>498449</v>
      </c>
      <c r="K412" s="80">
        <v>1701007</v>
      </c>
    </row>
    <row r="413" spans="1:11" x14ac:dyDescent="0.25">
      <c r="A413">
        <v>1</v>
      </c>
      <c r="B413">
        <v>2</v>
      </c>
      <c r="C413" s="76">
        <v>358</v>
      </c>
      <c r="D413" s="76">
        <v>19.100000000000001</v>
      </c>
      <c r="E413" s="76">
        <v>8</v>
      </c>
      <c r="F413" s="77" t="s">
        <v>46</v>
      </c>
      <c r="G413" s="78" t="s">
        <v>17</v>
      </c>
      <c r="H413" s="76">
        <f t="shared" si="12"/>
        <v>2.9000000000000001E-2</v>
      </c>
      <c r="I413" s="79">
        <f t="shared" si="13"/>
        <v>0.14669880524237985</v>
      </c>
      <c r="J413" s="76">
        <v>498451</v>
      </c>
      <c r="K413" s="80">
        <v>1701007</v>
      </c>
    </row>
    <row r="414" spans="1:11" x14ac:dyDescent="0.25">
      <c r="A414">
        <v>1</v>
      </c>
      <c r="B414">
        <v>2</v>
      </c>
      <c r="C414" s="76">
        <v>359</v>
      </c>
      <c r="D414" s="76">
        <v>15.28</v>
      </c>
      <c r="E414" s="76">
        <v>10</v>
      </c>
      <c r="F414" s="77" t="s">
        <v>56</v>
      </c>
      <c r="G414" s="78" t="s">
        <v>20</v>
      </c>
      <c r="H414" s="76">
        <f t="shared" si="12"/>
        <v>1.7999999999999999E-2</v>
      </c>
      <c r="I414" s="79">
        <f t="shared" si="13"/>
        <v>0.11735904419390386</v>
      </c>
      <c r="J414" s="76">
        <v>498451</v>
      </c>
      <c r="K414" s="80">
        <v>1701007</v>
      </c>
    </row>
    <row r="415" spans="1:11" x14ac:dyDescent="0.25">
      <c r="A415">
        <v>1</v>
      </c>
      <c r="B415">
        <v>2</v>
      </c>
      <c r="C415" s="76">
        <v>360</v>
      </c>
      <c r="D415" s="76">
        <v>12.1</v>
      </c>
      <c r="E415" s="76">
        <v>7</v>
      </c>
      <c r="F415" s="77" t="s">
        <v>46</v>
      </c>
      <c r="G415" s="78" t="s">
        <v>17</v>
      </c>
      <c r="H415" s="76">
        <f t="shared" si="12"/>
        <v>1.0999999999999999E-2</v>
      </c>
      <c r="I415" s="79">
        <f t="shared" si="13"/>
        <v>5.1515585006153143E-2</v>
      </c>
      <c r="J415" s="76">
        <v>498452</v>
      </c>
      <c r="K415" s="80">
        <v>1701007</v>
      </c>
    </row>
    <row r="416" spans="1:11" x14ac:dyDescent="0.25">
      <c r="A416">
        <v>1</v>
      </c>
      <c r="B416">
        <v>2</v>
      </c>
      <c r="C416" s="76">
        <v>361</v>
      </c>
      <c r="D416" s="76">
        <v>12.1</v>
      </c>
      <c r="E416" s="76">
        <v>10</v>
      </c>
      <c r="F416" s="77" t="s">
        <v>45</v>
      </c>
      <c r="G416" s="78" t="s">
        <v>25</v>
      </c>
      <c r="H416" s="76">
        <f t="shared" si="12"/>
        <v>1.0999999999999999E-2</v>
      </c>
      <c r="I416" s="79">
        <f t="shared" si="13"/>
        <v>7.359369286593305E-2</v>
      </c>
      <c r="J416" s="76">
        <v>498452</v>
      </c>
      <c r="K416" s="80">
        <v>1701007</v>
      </c>
    </row>
    <row r="417" spans="1:11" x14ac:dyDescent="0.25">
      <c r="A417">
        <v>1</v>
      </c>
      <c r="B417">
        <v>2</v>
      </c>
      <c r="C417" s="76">
        <v>362</v>
      </c>
      <c r="D417" s="76">
        <v>38.200000000000003</v>
      </c>
      <c r="E417" s="76">
        <v>11</v>
      </c>
      <c r="F417" s="77" t="s">
        <v>45</v>
      </c>
      <c r="G417" s="78" t="s">
        <v>25</v>
      </c>
      <c r="H417" s="76">
        <f t="shared" si="12"/>
        <v>0.115</v>
      </c>
      <c r="I417" s="79">
        <f t="shared" si="13"/>
        <v>0.80684342883308902</v>
      </c>
      <c r="J417" s="76">
        <v>498456</v>
      </c>
      <c r="K417" s="80">
        <v>1701007</v>
      </c>
    </row>
    <row r="418" spans="1:11" x14ac:dyDescent="0.25">
      <c r="A418">
        <v>1</v>
      </c>
      <c r="B418">
        <v>2</v>
      </c>
      <c r="C418" s="76">
        <v>363</v>
      </c>
      <c r="D418" s="76">
        <v>31.83</v>
      </c>
      <c r="E418" s="76">
        <v>12</v>
      </c>
      <c r="F418" s="77" t="s">
        <v>45</v>
      </c>
      <c r="G418" s="78" t="s">
        <v>25</v>
      </c>
      <c r="H418" s="76">
        <f t="shared" si="12"/>
        <v>0.08</v>
      </c>
      <c r="I418" s="79">
        <f t="shared" si="13"/>
        <v>0.61111701911665517</v>
      </c>
      <c r="J418" s="76">
        <v>498456</v>
      </c>
      <c r="K418" s="80">
        <v>1701007</v>
      </c>
    </row>
    <row r="419" spans="1:11" x14ac:dyDescent="0.25">
      <c r="A419">
        <v>1</v>
      </c>
      <c r="B419">
        <v>2</v>
      </c>
      <c r="C419" s="76">
        <v>364</v>
      </c>
      <c r="D419" s="76">
        <v>16.55</v>
      </c>
      <c r="E419" s="76">
        <v>8</v>
      </c>
      <c r="F419" s="77" t="s">
        <v>45</v>
      </c>
      <c r="G419" s="78" t="s">
        <v>25</v>
      </c>
      <c r="H419" s="76">
        <f t="shared" si="12"/>
        <v>2.1999999999999999E-2</v>
      </c>
      <c r="I419" s="79">
        <f t="shared" si="13"/>
        <v>0.11014273047038443</v>
      </c>
      <c r="J419" s="76">
        <v>498456</v>
      </c>
      <c r="K419" s="80">
        <v>1701007</v>
      </c>
    </row>
    <row r="420" spans="1:11" x14ac:dyDescent="0.25">
      <c r="A420">
        <v>1</v>
      </c>
      <c r="B420">
        <v>2</v>
      </c>
      <c r="C420" s="76">
        <v>365</v>
      </c>
      <c r="D420" s="76">
        <v>9.5500000000000007</v>
      </c>
      <c r="E420" s="76">
        <v>5</v>
      </c>
      <c r="F420" s="77" t="s">
        <v>56</v>
      </c>
      <c r="G420" s="78" t="s">
        <v>20</v>
      </c>
      <c r="H420" s="76">
        <f t="shared" si="12"/>
        <v>7.0000000000000001E-3</v>
      </c>
      <c r="I420" s="79">
        <f t="shared" si="13"/>
        <v>2.2921688319121846E-2</v>
      </c>
      <c r="J420" s="76">
        <v>498457</v>
      </c>
      <c r="K420" s="80">
        <v>1701007</v>
      </c>
    </row>
    <row r="421" spans="1:11" x14ac:dyDescent="0.25">
      <c r="A421">
        <v>1</v>
      </c>
      <c r="B421">
        <v>2</v>
      </c>
      <c r="C421" s="76">
        <v>366</v>
      </c>
      <c r="D421" s="76">
        <v>14.01</v>
      </c>
      <c r="E421" s="76">
        <v>7</v>
      </c>
      <c r="F421" s="77" t="s">
        <v>45</v>
      </c>
      <c r="G421" s="78" t="s">
        <v>25</v>
      </c>
      <c r="H421" s="76">
        <f t="shared" si="12"/>
        <v>1.4999999999999999E-2</v>
      </c>
      <c r="I421" s="79">
        <f t="shared" si="13"/>
        <v>6.9062797463057435E-2</v>
      </c>
      <c r="J421" s="76">
        <v>498455</v>
      </c>
      <c r="K421" s="80">
        <v>1701003</v>
      </c>
    </row>
    <row r="422" spans="1:11" x14ac:dyDescent="0.25">
      <c r="A422">
        <v>1</v>
      </c>
      <c r="B422">
        <v>2</v>
      </c>
      <c r="C422" s="76">
        <v>367</v>
      </c>
      <c r="D422" s="76">
        <v>14.01</v>
      </c>
      <c r="E422" s="76">
        <v>7</v>
      </c>
      <c r="F422" s="77" t="s">
        <v>45</v>
      </c>
      <c r="G422" s="78" t="s">
        <v>25</v>
      </c>
      <c r="H422" s="76">
        <f t="shared" si="12"/>
        <v>1.4999999999999999E-2</v>
      </c>
      <c r="I422" s="79">
        <f t="shared" si="13"/>
        <v>6.9062797463057435E-2</v>
      </c>
      <c r="J422" s="76">
        <v>498457</v>
      </c>
      <c r="K422" s="80">
        <v>1701001</v>
      </c>
    </row>
    <row r="423" spans="1:11" x14ac:dyDescent="0.25">
      <c r="A423">
        <v>1</v>
      </c>
      <c r="B423">
        <v>2</v>
      </c>
      <c r="C423" s="76">
        <v>368</v>
      </c>
      <c r="D423" s="76">
        <v>238.1</v>
      </c>
      <c r="E423" s="76">
        <v>13</v>
      </c>
      <c r="F423" s="77" t="s">
        <v>45</v>
      </c>
      <c r="G423" s="78" t="s">
        <v>25</v>
      </c>
      <c r="H423" s="76">
        <f t="shared" si="12"/>
        <v>4.4530000000000003</v>
      </c>
      <c r="I423" s="79">
        <f t="shared" si="13"/>
        <v>37.045204663204949</v>
      </c>
      <c r="J423" s="76">
        <v>498457</v>
      </c>
      <c r="K423" s="80">
        <v>1700998</v>
      </c>
    </row>
    <row r="424" spans="1:11" x14ac:dyDescent="0.25">
      <c r="A424">
        <v>1</v>
      </c>
      <c r="B424">
        <v>2</v>
      </c>
      <c r="C424" s="76">
        <v>369</v>
      </c>
      <c r="D424" s="76">
        <v>22.28</v>
      </c>
      <c r="E424" s="76">
        <v>10</v>
      </c>
      <c r="F424" s="77" t="s">
        <v>45</v>
      </c>
      <c r="G424" s="78" t="s">
        <v>25</v>
      </c>
      <c r="H424" s="76">
        <f t="shared" si="12"/>
        <v>3.9E-2</v>
      </c>
      <c r="I424" s="79">
        <f t="shared" si="13"/>
        <v>0.24951705067099639</v>
      </c>
      <c r="J424" s="76">
        <v>498460</v>
      </c>
      <c r="K424" s="80">
        <v>1700994</v>
      </c>
    </row>
    <row r="425" spans="1:11" x14ac:dyDescent="0.25">
      <c r="A425">
        <v>1</v>
      </c>
      <c r="B425">
        <v>2</v>
      </c>
      <c r="C425" s="76">
        <v>370</v>
      </c>
      <c r="D425" s="76">
        <v>11.46</v>
      </c>
      <c r="E425" s="76">
        <v>6</v>
      </c>
      <c r="F425" s="77" t="s">
        <v>46</v>
      </c>
      <c r="G425" s="78" t="s">
        <v>17</v>
      </c>
      <c r="H425" s="76">
        <f t="shared" si="12"/>
        <v>0.01</v>
      </c>
      <c r="I425" s="79">
        <f t="shared" si="13"/>
        <v>3.9608677415442557E-2</v>
      </c>
      <c r="J425" s="76">
        <v>498460</v>
      </c>
      <c r="K425" s="80">
        <v>1701000</v>
      </c>
    </row>
    <row r="426" spans="1:11" x14ac:dyDescent="0.25">
      <c r="A426">
        <v>1</v>
      </c>
      <c r="B426">
        <v>2</v>
      </c>
      <c r="C426" s="76">
        <v>371</v>
      </c>
      <c r="D426" s="76">
        <v>31.83</v>
      </c>
      <c r="E426" s="76">
        <v>10</v>
      </c>
      <c r="F426" s="77" t="s">
        <v>45</v>
      </c>
      <c r="G426" s="78" t="s">
        <v>25</v>
      </c>
      <c r="H426" s="76">
        <f t="shared" si="12"/>
        <v>0.08</v>
      </c>
      <c r="I426" s="79">
        <f t="shared" si="13"/>
        <v>0.50926418259721273</v>
      </c>
      <c r="J426" s="76">
        <v>498460</v>
      </c>
      <c r="K426" s="80">
        <v>1701001</v>
      </c>
    </row>
    <row r="427" spans="1:11" x14ac:dyDescent="0.25">
      <c r="A427">
        <v>1</v>
      </c>
      <c r="B427">
        <v>2</v>
      </c>
      <c r="C427" s="76">
        <v>372</v>
      </c>
      <c r="D427" s="76">
        <v>10.82</v>
      </c>
      <c r="E427" s="76">
        <v>6</v>
      </c>
      <c r="F427" s="77" t="s">
        <v>47</v>
      </c>
      <c r="G427" s="78" t="s">
        <v>20</v>
      </c>
      <c r="H427" s="76">
        <f t="shared" si="12"/>
        <v>8.9999999999999993E-3</v>
      </c>
      <c r="I427" s="79">
        <f t="shared" si="13"/>
        <v>3.5308204010700069E-2</v>
      </c>
      <c r="J427" s="76">
        <v>498465</v>
      </c>
      <c r="K427" s="80">
        <v>1701012</v>
      </c>
    </row>
    <row r="428" spans="1:11" x14ac:dyDescent="0.25">
      <c r="A428">
        <v>1</v>
      </c>
      <c r="B428">
        <v>2</v>
      </c>
      <c r="C428" s="76">
        <v>373.1</v>
      </c>
      <c r="D428" s="76">
        <v>49.02</v>
      </c>
      <c r="E428" s="76">
        <v>12</v>
      </c>
      <c r="F428" s="77" t="s">
        <v>45</v>
      </c>
      <c r="G428" s="78" t="s">
        <v>25</v>
      </c>
      <c r="H428" s="76">
        <f t="shared" si="12"/>
        <v>0.189</v>
      </c>
      <c r="I428" s="79">
        <f t="shared" si="13"/>
        <v>1.4494315659853807</v>
      </c>
      <c r="J428" s="76">
        <v>498469</v>
      </c>
      <c r="K428" s="80">
        <v>1701008</v>
      </c>
    </row>
    <row r="429" spans="1:11" x14ac:dyDescent="0.25">
      <c r="A429">
        <v>1</v>
      </c>
      <c r="B429">
        <v>2</v>
      </c>
      <c r="C429" s="76">
        <v>373.2</v>
      </c>
      <c r="D429" s="76">
        <v>15.28</v>
      </c>
      <c r="E429" s="76">
        <v>6</v>
      </c>
      <c r="F429" s="77" t="s">
        <v>45</v>
      </c>
      <c r="G429" s="78" t="s">
        <v>25</v>
      </c>
      <c r="H429" s="76">
        <f t="shared" si="12"/>
        <v>1.7999999999999999E-2</v>
      </c>
      <c r="I429" s="79">
        <f t="shared" si="13"/>
        <v>7.0415426516342319E-2</v>
      </c>
      <c r="J429" s="76">
        <v>498469</v>
      </c>
      <c r="K429" s="80">
        <v>1701008</v>
      </c>
    </row>
    <row r="430" spans="1:11" x14ac:dyDescent="0.25">
      <c r="A430">
        <v>1</v>
      </c>
      <c r="B430">
        <v>2</v>
      </c>
      <c r="C430" s="76">
        <v>374</v>
      </c>
      <c r="D430" s="76">
        <v>51.57</v>
      </c>
      <c r="E430" s="76">
        <v>12</v>
      </c>
      <c r="F430" s="77" t="s">
        <v>45</v>
      </c>
      <c r="G430" s="78" t="s">
        <v>25</v>
      </c>
      <c r="H430" s="76">
        <f t="shared" si="12"/>
        <v>0.20899999999999999</v>
      </c>
      <c r="I430" s="79">
        <f t="shared" si="13"/>
        <v>1.6041514353254236</v>
      </c>
      <c r="J430" s="76">
        <v>498468</v>
      </c>
      <c r="K430" s="80">
        <v>1701003</v>
      </c>
    </row>
    <row r="431" spans="1:11" x14ac:dyDescent="0.25">
      <c r="A431">
        <v>1</v>
      </c>
      <c r="B431">
        <v>2</v>
      </c>
      <c r="C431" s="76">
        <v>375</v>
      </c>
      <c r="D431" s="76">
        <v>27.37</v>
      </c>
      <c r="E431" s="76">
        <v>9</v>
      </c>
      <c r="F431" s="77" t="s">
        <v>45</v>
      </c>
      <c r="G431" s="78" t="s">
        <v>25</v>
      </c>
      <c r="H431" s="76">
        <f t="shared" si="12"/>
        <v>5.8999999999999997E-2</v>
      </c>
      <c r="I431" s="79">
        <f t="shared" si="13"/>
        <v>0.33889250155967421</v>
      </c>
      <c r="J431" s="76">
        <v>498467</v>
      </c>
      <c r="K431" s="80">
        <v>1700998</v>
      </c>
    </row>
    <row r="432" spans="1:11" x14ac:dyDescent="0.25">
      <c r="A432">
        <v>1</v>
      </c>
      <c r="B432">
        <v>2</v>
      </c>
      <c r="C432" s="76">
        <v>376</v>
      </c>
      <c r="D432" s="76">
        <v>28.33</v>
      </c>
      <c r="E432" s="76">
        <v>9</v>
      </c>
      <c r="F432" s="77" t="s">
        <v>45</v>
      </c>
      <c r="G432" s="78" t="s">
        <v>25</v>
      </c>
      <c r="H432" s="76">
        <f t="shared" si="12"/>
        <v>6.3E-2</v>
      </c>
      <c r="I432" s="79">
        <f t="shared" si="13"/>
        <v>0.36308266446135068</v>
      </c>
      <c r="J432" s="76">
        <v>498465</v>
      </c>
      <c r="K432" s="80">
        <v>1700996</v>
      </c>
    </row>
    <row r="433" spans="1:11" x14ac:dyDescent="0.25">
      <c r="A433">
        <v>1</v>
      </c>
      <c r="B433">
        <v>2</v>
      </c>
      <c r="C433" s="76">
        <v>377</v>
      </c>
      <c r="D433" s="76">
        <v>34.380000000000003</v>
      </c>
      <c r="E433" s="76">
        <v>10</v>
      </c>
      <c r="F433" s="77" t="s">
        <v>45</v>
      </c>
      <c r="G433" s="78" t="s">
        <v>25</v>
      </c>
      <c r="H433" s="76">
        <f t="shared" si="12"/>
        <v>9.2999999999999999E-2</v>
      </c>
      <c r="I433" s="79">
        <f t="shared" si="13"/>
        <v>0.59413016123163853</v>
      </c>
      <c r="J433" s="76">
        <v>498475</v>
      </c>
      <c r="K433" s="80">
        <v>1700997</v>
      </c>
    </row>
    <row r="434" spans="1:11" x14ac:dyDescent="0.25">
      <c r="A434">
        <v>1</v>
      </c>
      <c r="B434">
        <v>2</v>
      </c>
      <c r="C434" s="76">
        <v>378</v>
      </c>
      <c r="D434" s="76">
        <v>31.19</v>
      </c>
      <c r="E434" s="76">
        <v>13</v>
      </c>
      <c r="F434" s="77" t="s">
        <v>45</v>
      </c>
      <c r="G434" s="78" t="s">
        <v>25</v>
      </c>
      <c r="H434" s="76">
        <f t="shared" si="12"/>
        <v>7.5999999999999998E-2</v>
      </c>
      <c r="I434" s="79">
        <f t="shared" si="13"/>
        <v>0.63568791791520574</v>
      </c>
      <c r="J434" s="76">
        <v>498464</v>
      </c>
      <c r="K434" s="80">
        <v>1700989</v>
      </c>
    </row>
    <row r="435" spans="1:11" x14ac:dyDescent="0.25">
      <c r="A435">
        <v>1</v>
      </c>
      <c r="B435">
        <v>2</v>
      </c>
      <c r="C435" s="76">
        <v>379</v>
      </c>
      <c r="D435" s="76">
        <v>36.29</v>
      </c>
      <c r="E435" s="76">
        <v>11</v>
      </c>
      <c r="F435" s="77" t="s">
        <v>45</v>
      </c>
      <c r="G435" s="78" t="s">
        <v>25</v>
      </c>
      <c r="H435" s="76">
        <f t="shared" si="12"/>
        <v>0.10299999999999999</v>
      </c>
      <c r="I435" s="79">
        <f t="shared" si="13"/>
        <v>0.72817619452186289</v>
      </c>
      <c r="J435" s="76">
        <v>498464</v>
      </c>
      <c r="K435" s="80">
        <v>1700989</v>
      </c>
    </row>
    <row r="436" spans="1:11" x14ac:dyDescent="0.25">
      <c r="A436">
        <v>1</v>
      </c>
      <c r="B436">
        <v>2</v>
      </c>
      <c r="C436" s="76">
        <v>380</v>
      </c>
      <c r="D436" s="76">
        <v>19.100000000000001</v>
      </c>
      <c r="E436" s="76">
        <v>8</v>
      </c>
      <c r="F436" s="77" t="s">
        <v>45</v>
      </c>
      <c r="G436" s="78" t="s">
        <v>25</v>
      </c>
      <c r="H436" s="76">
        <f t="shared" si="12"/>
        <v>2.9000000000000001E-2</v>
      </c>
      <c r="I436" s="79">
        <f t="shared" si="13"/>
        <v>0.14669880524237985</v>
      </c>
      <c r="J436" s="76">
        <v>498468</v>
      </c>
      <c r="K436" s="80">
        <v>1700995</v>
      </c>
    </row>
    <row r="437" spans="1:11" x14ac:dyDescent="0.25">
      <c r="A437">
        <v>1</v>
      </c>
      <c r="B437">
        <v>2</v>
      </c>
      <c r="C437" s="76">
        <v>381</v>
      </c>
      <c r="D437" s="76">
        <v>15.92</v>
      </c>
      <c r="E437" s="76">
        <v>6</v>
      </c>
      <c r="F437" s="77" t="s">
        <v>45</v>
      </c>
      <c r="G437" s="78" t="s">
        <v>25</v>
      </c>
      <c r="H437" s="76">
        <f t="shared" si="12"/>
        <v>0.02</v>
      </c>
      <c r="I437" s="79">
        <f t="shared" si="13"/>
        <v>7.6437633438602895E-2</v>
      </c>
      <c r="J437" s="76">
        <v>498471</v>
      </c>
      <c r="K437" s="80">
        <v>1700993</v>
      </c>
    </row>
    <row r="438" spans="1:11" x14ac:dyDescent="0.25">
      <c r="A438">
        <v>1</v>
      </c>
      <c r="B438">
        <v>2</v>
      </c>
      <c r="C438" s="76">
        <v>382</v>
      </c>
      <c r="D438" s="76">
        <v>14.01</v>
      </c>
      <c r="E438" s="76">
        <v>7</v>
      </c>
      <c r="F438" s="77" t="s">
        <v>45</v>
      </c>
      <c r="G438" s="78" t="s">
        <v>25</v>
      </c>
      <c r="H438" s="76">
        <f t="shared" si="12"/>
        <v>1.4999999999999999E-2</v>
      </c>
      <c r="I438" s="79">
        <f t="shared" si="13"/>
        <v>6.9062797463057435E-2</v>
      </c>
      <c r="J438" s="76">
        <v>498469</v>
      </c>
      <c r="K438" s="80">
        <v>1700993</v>
      </c>
    </row>
    <row r="439" spans="1:11" x14ac:dyDescent="0.25">
      <c r="A439">
        <v>1</v>
      </c>
      <c r="B439">
        <v>2</v>
      </c>
      <c r="C439" s="76">
        <v>383</v>
      </c>
      <c r="D439" s="76">
        <v>10.19</v>
      </c>
      <c r="E439" s="76">
        <v>5</v>
      </c>
      <c r="F439" s="77" t="s">
        <v>47</v>
      </c>
      <c r="G439" s="78" t="s">
        <v>20</v>
      </c>
      <c r="H439" s="76">
        <f t="shared" si="12"/>
        <v>8.0000000000000002E-3</v>
      </c>
      <c r="I439" s="79">
        <f t="shared" si="13"/>
        <v>2.6096858314993206E-2</v>
      </c>
      <c r="J439" s="76">
        <v>498468</v>
      </c>
      <c r="K439" s="80">
        <v>1700988</v>
      </c>
    </row>
    <row r="440" spans="1:11" x14ac:dyDescent="0.25">
      <c r="A440">
        <v>1</v>
      </c>
      <c r="B440">
        <v>2</v>
      </c>
      <c r="C440" s="76">
        <v>384</v>
      </c>
      <c r="D440" s="76">
        <v>31.19</v>
      </c>
      <c r="E440" s="76">
        <v>12</v>
      </c>
      <c r="F440" s="77" t="s">
        <v>45</v>
      </c>
      <c r="G440" s="78" t="s">
        <v>25</v>
      </c>
      <c r="H440" s="76">
        <f t="shared" si="12"/>
        <v>7.5999999999999998E-2</v>
      </c>
      <c r="I440" s="79">
        <f t="shared" si="13"/>
        <v>0.58678884730634373</v>
      </c>
      <c r="J440" s="76">
        <v>498468</v>
      </c>
      <c r="K440" s="80">
        <v>1700981</v>
      </c>
    </row>
    <row r="441" spans="1:11" x14ac:dyDescent="0.25">
      <c r="A441">
        <v>1</v>
      </c>
      <c r="B441">
        <v>2</v>
      </c>
      <c r="C441" s="76">
        <v>385</v>
      </c>
      <c r="D441" s="76">
        <v>25.46</v>
      </c>
      <c r="E441" s="76">
        <v>13</v>
      </c>
      <c r="F441" s="77" t="s">
        <v>45</v>
      </c>
      <c r="G441" s="78" t="s">
        <v>25</v>
      </c>
      <c r="H441" s="76">
        <f t="shared" si="12"/>
        <v>5.0999999999999997E-2</v>
      </c>
      <c r="I441" s="79">
        <f t="shared" si="13"/>
        <v>0.4235746945105906</v>
      </c>
      <c r="J441" s="76">
        <v>498465</v>
      </c>
      <c r="K441" s="80">
        <v>1700978</v>
      </c>
    </row>
    <row r="442" spans="1:11" x14ac:dyDescent="0.25">
      <c r="A442">
        <v>1</v>
      </c>
      <c r="B442">
        <v>2</v>
      </c>
      <c r="C442" s="76">
        <v>386</v>
      </c>
      <c r="D442" s="76">
        <v>14.01</v>
      </c>
      <c r="E442" s="76">
        <v>8</v>
      </c>
      <c r="F442" s="77" t="s">
        <v>47</v>
      </c>
      <c r="G442" s="78" t="s">
        <v>20</v>
      </c>
      <c r="H442" s="76">
        <f t="shared" si="12"/>
        <v>1.4999999999999999E-2</v>
      </c>
      <c r="I442" s="79">
        <f t="shared" si="13"/>
        <v>7.8928911386351358E-2</v>
      </c>
      <c r="J442" s="76">
        <v>498467</v>
      </c>
      <c r="K442" s="80">
        <v>1700981</v>
      </c>
    </row>
    <row r="443" spans="1:11" x14ac:dyDescent="0.25">
      <c r="A443">
        <v>1</v>
      </c>
      <c r="B443">
        <v>2</v>
      </c>
      <c r="C443" s="76">
        <v>387</v>
      </c>
      <c r="D443" s="76">
        <v>31.83</v>
      </c>
      <c r="E443" s="76">
        <v>11</v>
      </c>
      <c r="F443" s="77" t="s">
        <v>45</v>
      </c>
      <c r="G443" s="78" t="s">
        <v>25</v>
      </c>
      <c r="H443" s="76">
        <f t="shared" si="12"/>
        <v>0.08</v>
      </c>
      <c r="I443" s="79">
        <f t="shared" si="13"/>
        <v>0.56019060085693406</v>
      </c>
      <c r="J443" s="76">
        <v>498469</v>
      </c>
      <c r="K443" s="80">
        <v>1700979</v>
      </c>
    </row>
    <row r="444" spans="1:11" x14ac:dyDescent="0.25">
      <c r="A444">
        <v>1</v>
      </c>
      <c r="B444">
        <v>2</v>
      </c>
      <c r="C444" s="76">
        <v>388</v>
      </c>
      <c r="D444" s="76">
        <v>10.19</v>
      </c>
      <c r="E444" s="76">
        <v>4</v>
      </c>
      <c r="F444" s="77" t="s">
        <v>46</v>
      </c>
      <c r="G444" s="78" t="s">
        <v>17</v>
      </c>
      <c r="H444" s="76">
        <f t="shared" si="12"/>
        <v>8.0000000000000002E-3</v>
      </c>
      <c r="I444" s="79">
        <f t="shared" si="13"/>
        <v>2.0877486651994563E-2</v>
      </c>
      <c r="J444" s="76">
        <v>498468</v>
      </c>
      <c r="K444" s="80">
        <v>1700979</v>
      </c>
    </row>
    <row r="445" spans="1:11" x14ac:dyDescent="0.25">
      <c r="A445">
        <v>1</v>
      </c>
      <c r="B445">
        <v>2</v>
      </c>
      <c r="C445" s="76">
        <v>389</v>
      </c>
      <c r="D445" s="76">
        <v>28.01</v>
      </c>
      <c r="E445" s="76">
        <v>10</v>
      </c>
      <c r="F445" s="77" t="s">
        <v>45</v>
      </c>
      <c r="G445" s="78" t="s">
        <v>25</v>
      </c>
      <c r="H445" s="76">
        <f t="shared" si="12"/>
        <v>6.2E-2</v>
      </c>
      <c r="I445" s="79">
        <f t="shared" si="13"/>
        <v>0.39436291943354779</v>
      </c>
      <c r="J445" s="76">
        <v>498467</v>
      </c>
      <c r="K445" s="80">
        <v>1700980</v>
      </c>
    </row>
    <row r="446" spans="1:11" x14ac:dyDescent="0.25">
      <c r="A446">
        <v>1</v>
      </c>
      <c r="B446">
        <v>2</v>
      </c>
      <c r="C446" s="76">
        <v>390</v>
      </c>
      <c r="D446" s="76">
        <v>12.1</v>
      </c>
      <c r="E446" s="76">
        <v>6</v>
      </c>
      <c r="F446" s="77" t="s">
        <v>46</v>
      </c>
      <c r="G446" s="78" t="s">
        <v>17</v>
      </c>
      <c r="H446" s="76">
        <f t="shared" si="12"/>
        <v>1.0999999999999999E-2</v>
      </c>
      <c r="I446" s="79">
        <f t="shared" si="13"/>
        <v>4.4156215719559834E-2</v>
      </c>
      <c r="J446" s="76">
        <v>498467</v>
      </c>
      <c r="K446" s="80">
        <v>1700981</v>
      </c>
    </row>
    <row r="447" spans="1:11" x14ac:dyDescent="0.25">
      <c r="A447">
        <v>1</v>
      </c>
      <c r="B447">
        <v>2</v>
      </c>
      <c r="C447" s="76">
        <v>391</v>
      </c>
      <c r="D447" s="76">
        <v>15.28</v>
      </c>
      <c r="E447" s="76">
        <v>8</v>
      </c>
      <c r="F447" s="77" t="s">
        <v>45</v>
      </c>
      <c r="G447" s="78" t="s">
        <v>25</v>
      </c>
      <c r="H447" s="76">
        <f t="shared" si="12"/>
        <v>1.7999999999999999E-2</v>
      </c>
      <c r="I447" s="79">
        <f t="shared" si="13"/>
        <v>9.3887235355123083E-2</v>
      </c>
      <c r="J447" s="76">
        <v>498471</v>
      </c>
      <c r="K447" s="80">
        <v>1700979</v>
      </c>
    </row>
    <row r="448" spans="1:11" x14ac:dyDescent="0.25">
      <c r="A448">
        <v>1</v>
      </c>
      <c r="B448">
        <v>2</v>
      </c>
      <c r="C448" s="76">
        <v>392</v>
      </c>
      <c r="D448" s="76">
        <v>21.65</v>
      </c>
      <c r="E448" s="76">
        <v>9</v>
      </c>
      <c r="F448" s="77" t="s">
        <v>52</v>
      </c>
      <c r="G448" s="78" t="s">
        <v>24</v>
      </c>
      <c r="H448" s="76">
        <f t="shared" si="12"/>
        <v>3.6999999999999998E-2</v>
      </c>
      <c r="I448" s="79">
        <f t="shared" si="13"/>
        <v>0.2120450634104028</v>
      </c>
      <c r="J448" s="76">
        <v>498464</v>
      </c>
      <c r="K448" s="80">
        <v>1700979</v>
      </c>
    </row>
    <row r="449" spans="1:11" x14ac:dyDescent="0.25">
      <c r="A449">
        <v>1</v>
      </c>
      <c r="B449">
        <v>2</v>
      </c>
      <c r="C449" s="76">
        <v>393</v>
      </c>
      <c r="D449" s="76">
        <v>17.829999999999998</v>
      </c>
      <c r="E449" s="76">
        <v>6</v>
      </c>
      <c r="F449" s="77" t="s">
        <v>45</v>
      </c>
      <c r="G449" s="78" t="s">
        <v>25</v>
      </c>
      <c r="H449" s="76">
        <f t="shared" si="12"/>
        <v>2.5000000000000001E-2</v>
      </c>
      <c r="I449" s="79">
        <f t="shared" si="13"/>
        <v>9.5879065416077963E-2</v>
      </c>
      <c r="J449" s="76">
        <v>498475</v>
      </c>
      <c r="K449" s="80">
        <v>1700983</v>
      </c>
    </row>
    <row r="450" spans="1:11" x14ac:dyDescent="0.25">
      <c r="A450">
        <v>1</v>
      </c>
      <c r="B450">
        <v>2</v>
      </c>
      <c r="C450" s="76">
        <v>394</v>
      </c>
      <c r="D450" s="76">
        <v>31.83</v>
      </c>
      <c r="E450" s="76">
        <v>9</v>
      </c>
      <c r="F450" s="77" t="s">
        <v>58</v>
      </c>
      <c r="G450" s="78" t="s">
        <v>59</v>
      </c>
      <c r="H450" s="76">
        <f t="shared" ref="H450:H513" si="14">ROUND((D450/100)^2*0.7854,3)</f>
        <v>0.08</v>
      </c>
      <c r="I450" s="79">
        <f t="shared" si="13"/>
        <v>0.45833776433749135</v>
      </c>
      <c r="J450" s="76">
        <v>498478</v>
      </c>
      <c r="K450" s="80">
        <v>1700986</v>
      </c>
    </row>
    <row r="451" spans="1:11" x14ac:dyDescent="0.25">
      <c r="A451">
        <v>1</v>
      </c>
      <c r="B451">
        <v>2</v>
      </c>
      <c r="C451" s="76">
        <v>395</v>
      </c>
      <c r="D451" s="76">
        <v>15.92</v>
      </c>
      <c r="E451" s="76">
        <v>7</v>
      </c>
      <c r="F451" s="77" t="s">
        <v>52</v>
      </c>
      <c r="G451" s="78" t="s">
        <v>24</v>
      </c>
      <c r="H451" s="76">
        <f t="shared" si="14"/>
        <v>0.02</v>
      </c>
      <c r="I451" s="79">
        <f t="shared" ref="I451:I514" si="15">IF(F451="Pino candelillo",-0.0044177+(0.0000285*D451^2*E451),((D451/100)^2)*E451*0.64*(PI()/4))</f>
        <v>8.9177239011703394E-2</v>
      </c>
      <c r="J451" s="76">
        <v>498481</v>
      </c>
      <c r="K451" s="80">
        <v>1700989</v>
      </c>
    </row>
    <row r="452" spans="1:11" x14ac:dyDescent="0.25">
      <c r="A452">
        <v>1</v>
      </c>
      <c r="B452">
        <v>2</v>
      </c>
      <c r="C452" s="76">
        <v>396</v>
      </c>
      <c r="D452" s="76">
        <v>15.28</v>
      </c>
      <c r="E452" s="76">
        <v>5</v>
      </c>
      <c r="F452" s="77" t="s">
        <v>52</v>
      </c>
      <c r="G452" s="78" t="s">
        <v>24</v>
      </c>
      <c r="H452" s="76">
        <f t="shared" si="14"/>
        <v>1.7999999999999999E-2</v>
      </c>
      <c r="I452" s="79">
        <f t="shared" si="15"/>
        <v>5.867952209695193E-2</v>
      </c>
      <c r="J452" s="76">
        <v>498482</v>
      </c>
      <c r="K452" s="80">
        <v>1700990</v>
      </c>
    </row>
    <row r="453" spans="1:11" x14ac:dyDescent="0.25">
      <c r="A453">
        <v>1</v>
      </c>
      <c r="B453">
        <v>2</v>
      </c>
      <c r="C453" s="76">
        <v>397</v>
      </c>
      <c r="D453" s="76">
        <v>19.100000000000001</v>
      </c>
      <c r="E453" s="76">
        <v>7</v>
      </c>
      <c r="F453" s="77" t="s">
        <v>46</v>
      </c>
      <c r="G453" s="78" t="s">
        <v>17</v>
      </c>
      <c r="H453" s="76">
        <f t="shared" si="14"/>
        <v>2.9000000000000001E-2</v>
      </c>
      <c r="I453" s="79">
        <f t="shared" si="15"/>
        <v>0.12836145458708237</v>
      </c>
      <c r="J453" s="76">
        <v>498481</v>
      </c>
      <c r="K453" s="80">
        <v>1700990</v>
      </c>
    </row>
    <row r="454" spans="1:11" x14ac:dyDescent="0.25">
      <c r="A454">
        <v>1</v>
      </c>
      <c r="B454">
        <v>2</v>
      </c>
      <c r="C454" s="76">
        <v>398</v>
      </c>
      <c r="D454" s="76">
        <v>30.24</v>
      </c>
      <c r="E454" s="76">
        <v>11</v>
      </c>
      <c r="F454" s="77" t="s">
        <v>45</v>
      </c>
      <c r="G454" s="78" t="s">
        <v>25</v>
      </c>
      <c r="H454" s="76">
        <f t="shared" si="14"/>
        <v>7.1999999999999995E-2</v>
      </c>
      <c r="I454" s="79">
        <f t="shared" si="15"/>
        <v>0.50562217695956635</v>
      </c>
      <c r="J454" s="76">
        <v>498483</v>
      </c>
      <c r="K454" s="80">
        <v>1700985</v>
      </c>
    </row>
    <row r="455" spans="1:11" x14ac:dyDescent="0.25">
      <c r="A455">
        <v>1</v>
      </c>
      <c r="B455">
        <v>2</v>
      </c>
      <c r="C455" s="76">
        <v>399</v>
      </c>
      <c r="D455" s="76">
        <v>27.37</v>
      </c>
      <c r="E455" s="76">
        <v>9</v>
      </c>
      <c r="F455" s="77" t="s">
        <v>45</v>
      </c>
      <c r="G455" s="78" t="s">
        <v>25</v>
      </c>
      <c r="H455" s="76">
        <f t="shared" si="14"/>
        <v>5.8999999999999997E-2</v>
      </c>
      <c r="I455" s="79">
        <f t="shared" si="15"/>
        <v>0.33889250155967421</v>
      </c>
      <c r="J455" s="76">
        <v>498484</v>
      </c>
      <c r="K455" s="80">
        <v>1700980</v>
      </c>
    </row>
    <row r="456" spans="1:11" x14ac:dyDescent="0.25">
      <c r="A456">
        <v>1</v>
      </c>
      <c r="B456">
        <v>2</v>
      </c>
      <c r="C456" s="76">
        <v>400</v>
      </c>
      <c r="D456" s="76">
        <v>15.92</v>
      </c>
      <c r="E456" s="76">
        <v>7</v>
      </c>
      <c r="F456" s="77" t="s">
        <v>52</v>
      </c>
      <c r="G456" s="78" t="s">
        <v>24</v>
      </c>
      <c r="H456" s="76">
        <f t="shared" si="14"/>
        <v>0.02</v>
      </c>
      <c r="I456" s="79">
        <f t="shared" si="15"/>
        <v>8.9177239011703394E-2</v>
      </c>
      <c r="J456" s="76">
        <v>498483</v>
      </c>
      <c r="K456" s="80">
        <v>1700981</v>
      </c>
    </row>
    <row r="457" spans="1:11" x14ac:dyDescent="0.25">
      <c r="A457">
        <v>1</v>
      </c>
      <c r="B457">
        <v>2</v>
      </c>
      <c r="C457" s="76">
        <v>401.1</v>
      </c>
      <c r="D457" s="76">
        <v>17.510000000000002</v>
      </c>
      <c r="E457" s="76">
        <v>5</v>
      </c>
      <c r="F457" s="77" t="s">
        <v>47</v>
      </c>
      <c r="G457" s="78" t="s">
        <v>20</v>
      </c>
      <c r="H457" s="76">
        <f t="shared" si="14"/>
        <v>2.4E-2</v>
      </c>
      <c r="I457" s="79">
        <f t="shared" si="15"/>
        <v>7.7057009739991689E-2</v>
      </c>
      <c r="J457" s="76">
        <v>498485</v>
      </c>
      <c r="K457" s="80">
        <v>1700978</v>
      </c>
    </row>
    <row r="458" spans="1:11" x14ac:dyDescent="0.25">
      <c r="A458">
        <v>1</v>
      </c>
      <c r="B458">
        <v>2</v>
      </c>
      <c r="C458" s="76">
        <v>401.2</v>
      </c>
      <c r="D458" s="76">
        <v>14.01</v>
      </c>
      <c r="E458" s="76">
        <v>4</v>
      </c>
      <c r="F458" s="77" t="s">
        <v>47</v>
      </c>
      <c r="G458" s="78" t="s">
        <v>20</v>
      </c>
      <c r="H458" s="76">
        <f t="shared" si="14"/>
        <v>1.4999999999999999E-2</v>
      </c>
      <c r="I458" s="79">
        <f t="shared" si="15"/>
        <v>3.9464455693175679E-2</v>
      </c>
      <c r="J458" s="76">
        <v>498485</v>
      </c>
      <c r="K458" s="80">
        <v>1700978</v>
      </c>
    </row>
    <row r="459" spans="1:11" x14ac:dyDescent="0.25">
      <c r="A459">
        <v>1</v>
      </c>
      <c r="B459">
        <v>2</v>
      </c>
      <c r="C459" s="76">
        <v>402</v>
      </c>
      <c r="D459" s="76">
        <v>14.64</v>
      </c>
      <c r="E459" s="76">
        <v>5</v>
      </c>
      <c r="F459" s="77" t="s">
        <v>48</v>
      </c>
      <c r="G459" s="78" t="s">
        <v>22</v>
      </c>
      <c r="H459" s="76">
        <f t="shared" si="14"/>
        <v>1.7000000000000001E-2</v>
      </c>
      <c r="I459" s="79">
        <f t="shared" si="15"/>
        <v>5.3866903744547119E-2</v>
      </c>
      <c r="J459" s="76">
        <v>498486</v>
      </c>
      <c r="K459" s="80">
        <v>1700975</v>
      </c>
    </row>
    <row r="460" spans="1:11" x14ac:dyDescent="0.25">
      <c r="A460">
        <v>1</v>
      </c>
      <c r="B460">
        <v>2</v>
      </c>
      <c r="C460" s="76">
        <v>403</v>
      </c>
      <c r="D460" s="76">
        <v>11.78</v>
      </c>
      <c r="E460" s="76">
        <v>6</v>
      </c>
      <c r="F460" s="77" t="s">
        <v>48</v>
      </c>
      <c r="G460" s="78" t="s">
        <v>22</v>
      </c>
      <c r="H460" s="76">
        <f t="shared" si="14"/>
        <v>1.0999999999999999E-2</v>
      </c>
      <c r="I460" s="79">
        <f t="shared" si="15"/>
        <v>4.1851563455079337E-2</v>
      </c>
      <c r="J460" s="76">
        <v>498488</v>
      </c>
      <c r="K460" s="80">
        <v>1700980</v>
      </c>
    </row>
    <row r="461" spans="1:11" x14ac:dyDescent="0.25">
      <c r="A461">
        <v>1</v>
      </c>
      <c r="B461">
        <v>2</v>
      </c>
      <c r="C461" s="76">
        <v>404.1</v>
      </c>
      <c r="D461" s="76">
        <v>12.73</v>
      </c>
      <c r="E461" s="76">
        <v>7</v>
      </c>
      <c r="F461" s="77" t="s">
        <v>49</v>
      </c>
      <c r="G461" s="78" t="s">
        <v>26</v>
      </c>
      <c r="H461" s="76">
        <f t="shared" si="14"/>
        <v>1.2999999999999999E-2</v>
      </c>
      <c r="I461" s="79">
        <f t="shared" si="15"/>
        <v>5.7019670414887202E-2</v>
      </c>
      <c r="J461" s="76">
        <v>498493</v>
      </c>
      <c r="K461" s="80">
        <v>1700974</v>
      </c>
    </row>
    <row r="462" spans="1:11" x14ac:dyDescent="0.25">
      <c r="A462">
        <v>1</v>
      </c>
      <c r="B462">
        <v>2</v>
      </c>
      <c r="C462" s="76">
        <v>404.2</v>
      </c>
      <c r="D462" s="76">
        <v>10.19</v>
      </c>
      <c r="E462" s="76">
        <v>5</v>
      </c>
      <c r="F462" s="77" t="s">
        <v>49</v>
      </c>
      <c r="G462" s="78" t="s">
        <v>26</v>
      </c>
      <c r="H462" s="76">
        <f t="shared" si="14"/>
        <v>8.0000000000000002E-3</v>
      </c>
      <c r="I462" s="79">
        <f t="shared" si="15"/>
        <v>2.6096858314993206E-2</v>
      </c>
      <c r="J462" s="76">
        <v>498493</v>
      </c>
      <c r="K462" s="80">
        <v>1700974</v>
      </c>
    </row>
    <row r="463" spans="1:11" x14ac:dyDescent="0.25">
      <c r="A463">
        <v>1</v>
      </c>
      <c r="B463">
        <v>2</v>
      </c>
      <c r="C463" s="76">
        <v>405</v>
      </c>
      <c r="D463" s="76">
        <v>23.55</v>
      </c>
      <c r="E463" s="76">
        <v>9</v>
      </c>
      <c r="F463" s="77" t="s">
        <v>46</v>
      </c>
      <c r="G463" s="78" t="s">
        <v>17</v>
      </c>
      <c r="H463" s="76">
        <f t="shared" si="14"/>
        <v>4.3999999999999997E-2</v>
      </c>
      <c r="I463" s="79">
        <f t="shared" si="15"/>
        <v>0.25089626011140487</v>
      </c>
      <c r="J463" s="76">
        <v>498494</v>
      </c>
      <c r="K463" s="80">
        <v>1700979</v>
      </c>
    </row>
    <row r="464" spans="1:11" x14ac:dyDescent="0.25">
      <c r="A464">
        <v>1</v>
      </c>
      <c r="B464">
        <v>2</v>
      </c>
      <c r="C464" s="76">
        <v>406</v>
      </c>
      <c r="D464" s="76">
        <v>16.55</v>
      </c>
      <c r="E464" s="76">
        <v>8</v>
      </c>
      <c r="F464" s="77" t="s">
        <v>48</v>
      </c>
      <c r="G464" s="78" t="s">
        <v>22</v>
      </c>
      <c r="H464" s="76">
        <f t="shared" si="14"/>
        <v>2.1999999999999999E-2</v>
      </c>
      <c r="I464" s="79">
        <f t="shared" si="15"/>
        <v>0.11014273047038443</v>
      </c>
      <c r="J464" s="76">
        <v>498500</v>
      </c>
      <c r="K464" s="80">
        <v>1700984</v>
      </c>
    </row>
    <row r="465" spans="1:11" x14ac:dyDescent="0.25">
      <c r="A465">
        <v>1</v>
      </c>
      <c r="B465">
        <v>2</v>
      </c>
      <c r="C465" s="76">
        <v>407</v>
      </c>
      <c r="D465" s="76">
        <v>12.1</v>
      </c>
      <c r="E465" s="76">
        <v>5</v>
      </c>
      <c r="F465" s="77" t="s">
        <v>48</v>
      </c>
      <c r="G465" s="78" t="s">
        <v>22</v>
      </c>
      <c r="H465" s="76">
        <f t="shared" si="14"/>
        <v>1.0999999999999999E-2</v>
      </c>
      <c r="I465" s="79">
        <f t="shared" si="15"/>
        <v>3.6796846432966525E-2</v>
      </c>
      <c r="J465" s="76">
        <v>498502</v>
      </c>
      <c r="K465" s="80">
        <v>1700982</v>
      </c>
    </row>
    <row r="466" spans="1:11" x14ac:dyDescent="0.25">
      <c r="A466">
        <v>1</v>
      </c>
      <c r="B466">
        <v>2</v>
      </c>
      <c r="C466" s="76">
        <v>408</v>
      </c>
      <c r="D466" s="76">
        <v>9.5500000000000007</v>
      </c>
      <c r="E466" s="76">
        <v>5</v>
      </c>
      <c r="F466" s="77" t="s">
        <v>49</v>
      </c>
      <c r="G466" s="78" t="s">
        <v>26</v>
      </c>
      <c r="H466" s="76">
        <f t="shared" si="14"/>
        <v>7.0000000000000001E-3</v>
      </c>
      <c r="I466" s="79">
        <f t="shared" si="15"/>
        <v>2.2921688319121846E-2</v>
      </c>
      <c r="J466" s="76">
        <v>498505</v>
      </c>
      <c r="K466" s="80">
        <v>1700975</v>
      </c>
    </row>
    <row r="467" spans="1:11" x14ac:dyDescent="0.25">
      <c r="A467">
        <v>1</v>
      </c>
      <c r="B467">
        <v>2</v>
      </c>
      <c r="C467" s="76">
        <v>409</v>
      </c>
      <c r="D467" s="76">
        <v>12.1</v>
      </c>
      <c r="E467" s="76">
        <v>5</v>
      </c>
      <c r="F467" s="77" t="s">
        <v>48</v>
      </c>
      <c r="G467" s="78" t="s">
        <v>22</v>
      </c>
      <c r="H467" s="76">
        <f t="shared" si="14"/>
        <v>1.0999999999999999E-2</v>
      </c>
      <c r="I467" s="79">
        <f t="shared" si="15"/>
        <v>3.6796846432966525E-2</v>
      </c>
      <c r="J467" s="76">
        <v>498499</v>
      </c>
      <c r="K467" s="80">
        <v>1700970</v>
      </c>
    </row>
    <row r="468" spans="1:11" x14ac:dyDescent="0.25">
      <c r="A468">
        <v>1</v>
      </c>
      <c r="B468">
        <v>2</v>
      </c>
      <c r="C468" s="76">
        <v>410</v>
      </c>
      <c r="D468" s="76">
        <v>9.5500000000000007</v>
      </c>
      <c r="E468" s="76">
        <v>6</v>
      </c>
      <c r="F468" s="77" t="s">
        <v>48</v>
      </c>
      <c r="G468" s="78" t="s">
        <v>22</v>
      </c>
      <c r="H468" s="76">
        <f t="shared" si="14"/>
        <v>7.0000000000000001E-3</v>
      </c>
      <c r="I468" s="79">
        <f t="shared" si="15"/>
        <v>2.7506025982946217E-2</v>
      </c>
      <c r="J468" s="76">
        <v>498505</v>
      </c>
      <c r="K468" s="80">
        <v>1700971</v>
      </c>
    </row>
    <row r="469" spans="1:11" x14ac:dyDescent="0.25">
      <c r="A469">
        <v>1</v>
      </c>
      <c r="B469">
        <v>2</v>
      </c>
      <c r="C469" s="76">
        <v>411</v>
      </c>
      <c r="D469" s="76">
        <v>9.5500000000000007</v>
      </c>
      <c r="E469" s="76">
        <v>5</v>
      </c>
      <c r="F469" s="77" t="s">
        <v>55</v>
      </c>
      <c r="G469" s="78" t="s">
        <v>20</v>
      </c>
      <c r="H469" s="76">
        <f t="shared" si="14"/>
        <v>7.0000000000000001E-3</v>
      </c>
      <c r="I469" s="79">
        <f t="shared" si="15"/>
        <v>2.2921688319121846E-2</v>
      </c>
      <c r="J469" s="76">
        <v>498507</v>
      </c>
      <c r="K469" s="80">
        <v>1700972</v>
      </c>
    </row>
    <row r="470" spans="1:11" x14ac:dyDescent="0.25">
      <c r="A470">
        <v>1</v>
      </c>
      <c r="B470">
        <v>2</v>
      </c>
      <c r="C470" s="76">
        <v>412</v>
      </c>
      <c r="D470" s="76">
        <v>12.1</v>
      </c>
      <c r="E470" s="76">
        <v>7</v>
      </c>
      <c r="F470" s="77" t="s">
        <v>50</v>
      </c>
      <c r="G470" s="78" t="s">
        <v>19</v>
      </c>
      <c r="H470" s="76">
        <f t="shared" si="14"/>
        <v>1.0999999999999999E-2</v>
      </c>
      <c r="I470" s="79">
        <f t="shared" si="15"/>
        <v>5.1515585006153143E-2</v>
      </c>
      <c r="J470" s="76">
        <v>498511</v>
      </c>
      <c r="K470" s="80">
        <v>1700967</v>
      </c>
    </row>
    <row r="471" spans="1:11" x14ac:dyDescent="0.25">
      <c r="A471">
        <v>1</v>
      </c>
      <c r="B471">
        <v>2</v>
      </c>
      <c r="C471" s="76">
        <v>413</v>
      </c>
      <c r="D471" s="76">
        <v>19.739999999999998</v>
      </c>
      <c r="E471" s="76">
        <v>8</v>
      </c>
      <c r="F471" s="77" t="s">
        <v>46</v>
      </c>
      <c r="G471" s="78" t="s">
        <v>17</v>
      </c>
      <c r="H471" s="76">
        <f t="shared" si="14"/>
        <v>3.1E-2</v>
      </c>
      <c r="I471" s="79">
        <f t="shared" si="15"/>
        <v>0.15669463929625166</v>
      </c>
      <c r="J471" s="76">
        <v>498511</v>
      </c>
      <c r="K471" s="80">
        <v>1700964</v>
      </c>
    </row>
    <row r="472" spans="1:11" x14ac:dyDescent="0.25">
      <c r="A472">
        <v>1</v>
      </c>
      <c r="B472">
        <v>2</v>
      </c>
      <c r="C472" s="76">
        <v>414</v>
      </c>
      <c r="D472" s="76">
        <v>12.73</v>
      </c>
      <c r="E472" s="76">
        <v>5</v>
      </c>
      <c r="F472" s="77" t="s">
        <v>46</v>
      </c>
      <c r="G472" s="78" t="s">
        <v>17</v>
      </c>
      <c r="H472" s="76">
        <f t="shared" si="14"/>
        <v>1.2999999999999999E-2</v>
      </c>
      <c r="I472" s="79">
        <f t="shared" si="15"/>
        <v>4.0728336010633713E-2</v>
      </c>
      <c r="J472" s="76">
        <v>498510</v>
      </c>
      <c r="K472" s="80">
        <v>1700962</v>
      </c>
    </row>
    <row r="473" spans="1:11" x14ac:dyDescent="0.25">
      <c r="A473">
        <v>1</v>
      </c>
      <c r="B473">
        <v>2</v>
      </c>
      <c r="C473" s="76">
        <v>415</v>
      </c>
      <c r="D473" s="76">
        <v>28.65</v>
      </c>
      <c r="E473" s="76">
        <v>11</v>
      </c>
      <c r="F473" s="77" t="s">
        <v>46</v>
      </c>
      <c r="G473" s="78" t="s">
        <v>17</v>
      </c>
      <c r="H473" s="76">
        <f t="shared" si="14"/>
        <v>6.4000000000000001E-2</v>
      </c>
      <c r="I473" s="79">
        <f t="shared" si="15"/>
        <v>0.4538494287186125</v>
      </c>
      <c r="J473" s="76">
        <v>498509</v>
      </c>
      <c r="K473" s="80">
        <v>1700961</v>
      </c>
    </row>
    <row r="474" spans="1:11" x14ac:dyDescent="0.25">
      <c r="A474">
        <v>1</v>
      </c>
      <c r="B474">
        <v>2</v>
      </c>
      <c r="C474" s="76">
        <v>416.1</v>
      </c>
      <c r="D474" s="76">
        <v>34.380000000000003</v>
      </c>
      <c r="E474" s="76">
        <v>11</v>
      </c>
      <c r="F474" s="77" t="s">
        <v>46</v>
      </c>
      <c r="G474" s="78" t="s">
        <v>17</v>
      </c>
      <c r="H474" s="76">
        <f t="shared" si="14"/>
        <v>9.2999999999999999E-2</v>
      </c>
      <c r="I474" s="79">
        <f t="shared" si="15"/>
        <v>0.65354317735480227</v>
      </c>
      <c r="J474" s="76">
        <v>498508</v>
      </c>
      <c r="K474" s="80">
        <v>1700961</v>
      </c>
    </row>
    <row r="475" spans="1:11" x14ac:dyDescent="0.25">
      <c r="A475">
        <v>1</v>
      </c>
      <c r="B475">
        <v>2</v>
      </c>
      <c r="C475" s="76">
        <v>416.2</v>
      </c>
      <c r="D475" s="76">
        <v>19.739999999999998</v>
      </c>
      <c r="E475" s="76">
        <v>9</v>
      </c>
      <c r="F475" s="77" t="s">
        <v>46</v>
      </c>
      <c r="G475" s="78" t="s">
        <v>17</v>
      </c>
      <c r="H475" s="76">
        <f t="shared" si="14"/>
        <v>3.1E-2</v>
      </c>
      <c r="I475" s="79">
        <f t="shared" si="15"/>
        <v>0.17628146920828308</v>
      </c>
      <c r="J475" s="76">
        <v>498508</v>
      </c>
      <c r="K475" s="80">
        <v>1700961</v>
      </c>
    </row>
    <row r="476" spans="1:11" x14ac:dyDescent="0.25">
      <c r="A476">
        <v>1</v>
      </c>
      <c r="B476">
        <v>2</v>
      </c>
      <c r="C476" s="76">
        <v>417</v>
      </c>
      <c r="D476" s="76">
        <v>26.1</v>
      </c>
      <c r="E476" s="76">
        <v>10</v>
      </c>
      <c r="F476" s="77" t="s">
        <v>46</v>
      </c>
      <c r="G476" s="78" t="s">
        <v>17</v>
      </c>
      <c r="H476" s="76">
        <f t="shared" si="14"/>
        <v>5.3999999999999999E-2</v>
      </c>
      <c r="I476" s="79">
        <f t="shared" si="15"/>
        <v>0.34241349304830448</v>
      </c>
      <c r="J476" s="76">
        <v>498507</v>
      </c>
      <c r="K476" s="80">
        <v>1700960</v>
      </c>
    </row>
    <row r="477" spans="1:11" x14ac:dyDescent="0.25">
      <c r="A477">
        <v>1</v>
      </c>
      <c r="B477">
        <v>2</v>
      </c>
      <c r="C477" s="76">
        <v>418.1</v>
      </c>
      <c r="D477" s="76">
        <v>33.42</v>
      </c>
      <c r="E477" s="76">
        <v>15</v>
      </c>
      <c r="F477" s="77" t="s">
        <v>47</v>
      </c>
      <c r="G477" s="78" t="s">
        <v>20</v>
      </c>
      <c r="H477" s="76">
        <f t="shared" si="14"/>
        <v>8.7999999999999995E-2</v>
      </c>
      <c r="I477" s="79">
        <f t="shared" si="15"/>
        <v>0.84212004601461277</v>
      </c>
      <c r="J477" s="76">
        <v>498504</v>
      </c>
      <c r="K477" s="80">
        <v>1700959</v>
      </c>
    </row>
    <row r="478" spans="1:11" x14ac:dyDescent="0.25">
      <c r="A478">
        <v>1</v>
      </c>
      <c r="B478">
        <v>2</v>
      </c>
      <c r="C478" s="76">
        <v>418.2</v>
      </c>
      <c r="D478" s="76">
        <v>34.380000000000003</v>
      </c>
      <c r="E478" s="76">
        <v>15</v>
      </c>
      <c r="F478" s="77" t="s">
        <v>47</v>
      </c>
      <c r="G478" s="78" t="s">
        <v>20</v>
      </c>
      <c r="H478" s="76">
        <f t="shared" si="14"/>
        <v>9.2999999999999999E-2</v>
      </c>
      <c r="I478" s="79">
        <f t="shared" si="15"/>
        <v>0.89119524184745769</v>
      </c>
      <c r="J478" s="76">
        <v>498504</v>
      </c>
      <c r="K478" s="80">
        <v>1700959</v>
      </c>
    </row>
    <row r="479" spans="1:11" x14ac:dyDescent="0.25">
      <c r="A479">
        <v>1</v>
      </c>
      <c r="B479">
        <v>2</v>
      </c>
      <c r="C479" s="76">
        <v>419</v>
      </c>
      <c r="D479" s="76">
        <v>34.06</v>
      </c>
      <c r="E479" s="76">
        <v>15</v>
      </c>
      <c r="F479" s="77" t="s">
        <v>44</v>
      </c>
      <c r="G479" s="78" t="s">
        <v>18</v>
      </c>
      <c r="H479" s="76">
        <f t="shared" si="14"/>
        <v>9.0999999999999998E-2</v>
      </c>
      <c r="I479" s="79">
        <f t="shared" si="15"/>
        <v>0.87468242767440008</v>
      </c>
      <c r="J479" s="76">
        <v>498504</v>
      </c>
      <c r="K479" s="80">
        <v>1700959</v>
      </c>
    </row>
    <row r="480" spans="1:11" x14ac:dyDescent="0.25">
      <c r="A480">
        <v>1</v>
      </c>
      <c r="B480">
        <v>2</v>
      </c>
      <c r="C480" s="76">
        <v>420</v>
      </c>
      <c r="D480" s="76">
        <v>40.11</v>
      </c>
      <c r="E480" s="76">
        <v>15</v>
      </c>
      <c r="F480" s="77" t="s">
        <v>44</v>
      </c>
      <c r="G480" s="78" t="s">
        <v>18</v>
      </c>
      <c r="H480" s="76">
        <f t="shared" si="14"/>
        <v>0.126</v>
      </c>
      <c r="I480" s="79">
        <f t="shared" si="15"/>
        <v>1.2130157458479283</v>
      </c>
      <c r="J480" s="76">
        <v>498504</v>
      </c>
      <c r="K480" s="80">
        <v>1700959</v>
      </c>
    </row>
    <row r="481" spans="1:11" x14ac:dyDescent="0.25">
      <c r="A481">
        <v>1</v>
      </c>
      <c r="B481">
        <v>2</v>
      </c>
      <c r="C481" s="76">
        <v>421</v>
      </c>
      <c r="D481" s="76">
        <v>28.65</v>
      </c>
      <c r="E481" s="76">
        <v>13</v>
      </c>
      <c r="F481" s="77" t="s">
        <v>44</v>
      </c>
      <c r="G481" s="78" t="s">
        <v>18</v>
      </c>
      <c r="H481" s="76">
        <f t="shared" si="14"/>
        <v>6.4000000000000001E-2</v>
      </c>
      <c r="I481" s="79">
        <f t="shared" si="15"/>
        <v>0.53636750666745114</v>
      </c>
      <c r="J481" s="76">
        <v>498509</v>
      </c>
      <c r="K481" s="80">
        <v>1700961</v>
      </c>
    </row>
    <row r="482" spans="1:11" x14ac:dyDescent="0.25">
      <c r="A482">
        <v>1</v>
      </c>
      <c r="B482">
        <v>2</v>
      </c>
      <c r="C482" s="76">
        <v>422</v>
      </c>
      <c r="D482" s="76">
        <v>20.37</v>
      </c>
      <c r="E482" s="76">
        <v>10</v>
      </c>
      <c r="F482" s="77" t="s">
        <v>44</v>
      </c>
      <c r="G482" s="78" t="s">
        <v>18</v>
      </c>
      <c r="H482" s="76">
        <f t="shared" si="14"/>
        <v>3.3000000000000002E-2</v>
      </c>
      <c r="I482" s="79">
        <f t="shared" si="15"/>
        <v>0.20857003467893168</v>
      </c>
      <c r="J482" s="76">
        <v>498500</v>
      </c>
      <c r="K482" s="80">
        <v>1700961</v>
      </c>
    </row>
    <row r="483" spans="1:11" x14ac:dyDescent="0.25">
      <c r="A483">
        <v>1</v>
      </c>
      <c r="B483">
        <v>2</v>
      </c>
      <c r="C483" s="76">
        <v>423.1</v>
      </c>
      <c r="D483" s="76">
        <v>35.01</v>
      </c>
      <c r="E483" s="76">
        <v>11</v>
      </c>
      <c r="F483" s="77" t="s">
        <v>44</v>
      </c>
      <c r="G483" s="78" t="s">
        <v>18</v>
      </c>
      <c r="H483" s="76">
        <f t="shared" si="14"/>
        <v>9.6000000000000002E-2</v>
      </c>
      <c r="I483" s="79">
        <f t="shared" si="15"/>
        <v>0.67771447562091236</v>
      </c>
      <c r="J483" s="76">
        <v>498496</v>
      </c>
      <c r="K483" s="80">
        <v>1700961</v>
      </c>
    </row>
    <row r="484" spans="1:11" x14ac:dyDescent="0.25">
      <c r="A484">
        <v>1</v>
      </c>
      <c r="B484">
        <v>2</v>
      </c>
      <c r="C484" s="76">
        <v>423.2</v>
      </c>
      <c r="D484" s="76">
        <v>16.55</v>
      </c>
      <c r="E484" s="76">
        <v>7</v>
      </c>
      <c r="F484" s="77" t="s">
        <v>44</v>
      </c>
      <c r="G484" s="78" t="s">
        <v>18</v>
      </c>
      <c r="H484" s="76">
        <f t="shared" si="14"/>
        <v>2.1999999999999999E-2</v>
      </c>
      <c r="I484" s="79">
        <f t="shared" si="15"/>
        <v>9.6374889161586375E-2</v>
      </c>
      <c r="J484" s="76">
        <v>498496</v>
      </c>
      <c r="K484" s="80">
        <v>1700961</v>
      </c>
    </row>
    <row r="485" spans="1:11" x14ac:dyDescent="0.25">
      <c r="A485">
        <v>1</v>
      </c>
      <c r="B485">
        <v>2</v>
      </c>
      <c r="C485" s="76">
        <v>424</v>
      </c>
      <c r="D485" s="76">
        <v>12.1</v>
      </c>
      <c r="E485" s="76">
        <v>4</v>
      </c>
      <c r="F485" s="77" t="s">
        <v>52</v>
      </c>
      <c r="G485" s="78" t="s">
        <v>24</v>
      </c>
      <c r="H485" s="76">
        <f t="shared" si="14"/>
        <v>1.0999999999999999E-2</v>
      </c>
      <c r="I485" s="79">
        <f t="shared" si="15"/>
        <v>2.9437477146373223E-2</v>
      </c>
      <c r="J485" s="76">
        <v>498495</v>
      </c>
      <c r="K485" s="80">
        <v>1700964</v>
      </c>
    </row>
    <row r="486" spans="1:11" x14ac:dyDescent="0.25">
      <c r="A486">
        <v>1</v>
      </c>
      <c r="B486">
        <v>2</v>
      </c>
      <c r="C486" s="76">
        <v>425</v>
      </c>
      <c r="D486" s="76">
        <v>36.29</v>
      </c>
      <c r="E486" s="76">
        <v>13</v>
      </c>
      <c r="F486" s="77" t="s">
        <v>44</v>
      </c>
      <c r="G486" s="78" t="s">
        <v>18</v>
      </c>
      <c r="H486" s="76">
        <f t="shared" si="14"/>
        <v>0.10299999999999999</v>
      </c>
      <c r="I486" s="79">
        <f t="shared" si="15"/>
        <v>0.86057186625311088</v>
      </c>
      <c r="J486" s="76">
        <v>498494</v>
      </c>
      <c r="K486" s="80">
        <v>1700963</v>
      </c>
    </row>
    <row r="487" spans="1:11" x14ac:dyDescent="0.25">
      <c r="A487">
        <v>1</v>
      </c>
      <c r="B487">
        <v>2</v>
      </c>
      <c r="C487" s="76">
        <v>426</v>
      </c>
      <c r="D487" s="76">
        <v>15.92</v>
      </c>
      <c r="E487" s="76">
        <v>6</v>
      </c>
      <c r="F487" s="77" t="s">
        <v>49</v>
      </c>
      <c r="G487" s="78" t="s">
        <v>26</v>
      </c>
      <c r="H487" s="76">
        <f t="shared" si="14"/>
        <v>0.02</v>
      </c>
      <c r="I487" s="79">
        <f t="shared" si="15"/>
        <v>7.6437633438602895E-2</v>
      </c>
      <c r="J487" s="76">
        <v>498491</v>
      </c>
      <c r="K487" s="80">
        <v>1700963</v>
      </c>
    </row>
    <row r="488" spans="1:11" x14ac:dyDescent="0.25">
      <c r="A488">
        <v>1</v>
      </c>
      <c r="B488">
        <v>2</v>
      </c>
      <c r="C488" s="76">
        <v>427</v>
      </c>
      <c r="D488" s="76">
        <v>10.19</v>
      </c>
      <c r="E488" s="76">
        <v>6</v>
      </c>
      <c r="F488" s="77" t="s">
        <v>49</v>
      </c>
      <c r="G488" s="78" t="s">
        <v>26</v>
      </c>
      <c r="H488" s="76">
        <f t="shared" si="14"/>
        <v>8.0000000000000002E-3</v>
      </c>
      <c r="I488" s="79">
        <f t="shared" si="15"/>
        <v>3.1316229977991848E-2</v>
      </c>
      <c r="J488" s="76">
        <v>498490</v>
      </c>
      <c r="K488" s="80">
        <v>1700961</v>
      </c>
    </row>
    <row r="489" spans="1:11" x14ac:dyDescent="0.25">
      <c r="A489">
        <v>1</v>
      </c>
      <c r="B489">
        <v>2</v>
      </c>
      <c r="C489" s="76">
        <v>428</v>
      </c>
      <c r="D489" s="76">
        <v>10.82</v>
      </c>
      <c r="E489" s="76">
        <v>4</v>
      </c>
      <c r="F489" s="77" t="s">
        <v>49</v>
      </c>
      <c r="G489" s="78" t="s">
        <v>26</v>
      </c>
      <c r="H489" s="76">
        <f t="shared" si="14"/>
        <v>8.9999999999999993E-3</v>
      </c>
      <c r="I489" s="79">
        <f t="shared" si="15"/>
        <v>2.3538802673800045E-2</v>
      </c>
      <c r="J489" s="76">
        <v>498492</v>
      </c>
      <c r="K489" s="80">
        <v>1700961</v>
      </c>
    </row>
    <row r="490" spans="1:11" x14ac:dyDescent="0.25">
      <c r="A490">
        <v>1</v>
      </c>
      <c r="B490">
        <v>2</v>
      </c>
      <c r="C490" s="76">
        <v>429</v>
      </c>
      <c r="D490" s="76">
        <v>23.55</v>
      </c>
      <c r="E490" s="76">
        <v>9</v>
      </c>
      <c r="F490" s="77" t="s">
        <v>58</v>
      </c>
      <c r="G490" s="78" t="s">
        <v>59</v>
      </c>
      <c r="H490" s="76">
        <f t="shared" si="14"/>
        <v>4.3999999999999997E-2</v>
      </c>
      <c r="I490" s="79">
        <f t="shared" si="15"/>
        <v>0.25089626011140487</v>
      </c>
      <c r="J490" s="76">
        <v>498493</v>
      </c>
      <c r="K490" s="80">
        <v>1700956</v>
      </c>
    </row>
    <row r="491" spans="1:11" x14ac:dyDescent="0.25">
      <c r="A491">
        <v>1</v>
      </c>
      <c r="B491">
        <v>2</v>
      </c>
      <c r="C491" s="76">
        <v>430</v>
      </c>
      <c r="D491" s="76">
        <v>30.56</v>
      </c>
      <c r="E491" s="76">
        <v>9</v>
      </c>
      <c r="F491" s="77" t="s">
        <v>52</v>
      </c>
      <c r="G491" s="78" t="s">
        <v>24</v>
      </c>
      <c r="H491" s="76">
        <f t="shared" si="14"/>
        <v>7.2999999999999995E-2</v>
      </c>
      <c r="I491" s="79">
        <f t="shared" si="15"/>
        <v>0.42249255909805394</v>
      </c>
      <c r="J491" s="76">
        <v>498494</v>
      </c>
      <c r="K491" s="80">
        <v>1700956</v>
      </c>
    </row>
    <row r="492" spans="1:11" x14ac:dyDescent="0.25">
      <c r="A492">
        <v>1</v>
      </c>
      <c r="B492">
        <v>2</v>
      </c>
      <c r="C492" s="76">
        <v>431</v>
      </c>
      <c r="D492" s="76">
        <v>40.74</v>
      </c>
      <c r="E492" s="76">
        <v>14</v>
      </c>
      <c r="F492" s="77" t="s">
        <v>44</v>
      </c>
      <c r="G492" s="78" t="s">
        <v>18</v>
      </c>
      <c r="H492" s="76">
        <f t="shared" si="14"/>
        <v>0.13</v>
      </c>
      <c r="I492" s="79">
        <f t="shared" si="15"/>
        <v>1.1679921942020173</v>
      </c>
      <c r="J492" s="76">
        <v>498489</v>
      </c>
      <c r="K492" s="80">
        <v>1700956</v>
      </c>
    </row>
    <row r="493" spans="1:11" x14ac:dyDescent="0.25">
      <c r="A493">
        <v>1</v>
      </c>
      <c r="B493">
        <v>2</v>
      </c>
      <c r="C493" s="76">
        <v>432.1</v>
      </c>
      <c r="D493" s="76">
        <v>15.28</v>
      </c>
      <c r="E493" s="76">
        <v>8</v>
      </c>
      <c r="F493" s="77" t="s">
        <v>46</v>
      </c>
      <c r="G493" s="78" t="s">
        <v>17</v>
      </c>
      <c r="H493" s="76">
        <f t="shared" si="14"/>
        <v>1.7999999999999999E-2</v>
      </c>
      <c r="I493" s="79">
        <f t="shared" si="15"/>
        <v>9.3887235355123083E-2</v>
      </c>
      <c r="J493" s="76">
        <v>498489</v>
      </c>
      <c r="K493" s="80">
        <v>1700959</v>
      </c>
    </row>
    <row r="494" spans="1:11" x14ac:dyDescent="0.25">
      <c r="A494">
        <v>1</v>
      </c>
      <c r="B494">
        <v>2</v>
      </c>
      <c r="C494" s="76">
        <v>432.2</v>
      </c>
      <c r="D494" s="76">
        <v>16.55</v>
      </c>
      <c r="E494" s="76">
        <v>6</v>
      </c>
      <c r="F494" s="77" t="s">
        <v>46</v>
      </c>
      <c r="G494" s="78" t="s">
        <v>17</v>
      </c>
      <c r="H494" s="76">
        <f t="shared" si="14"/>
        <v>2.1999999999999999E-2</v>
      </c>
      <c r="I494" s="79">
        <f t="shared" si="15"/>
        <v>8.2607047852788315E-2</v>
      </c>
      <c r="J494" s="76">
        <v>498489</v>
      </c>
      <c r="K494" s="80">
        <v>1700959</v>
      </c>
    </row>
    <row r="495" spans="1:11" x14ac:dyDescent="0.25">
      <c r="A495">
        <v>1</v>
      </c>
      <c r="B495">
        <v>2</v>
      </c>
      <c r="C495" s="76">
        <v>433</v>
      </c>
      <c r="D495" s="76">
        <v>18.14</v>
      </c>
      <c r="E495" s="76">
        <v>8</v>
      </c>
      <c r="F495" s="77" t="s">
        <v>51</v>
      </c>
      <c r="G495" s="78" t="s">
        <v>15</v>
      </c>
      <c r="H495" s="76">
        <f t="shared" si="14"/>
        <v>2.5999999999999999E-2</v>
      </c>
      <c r="I495" s="79">
        <f t="shared" si="15"/>
        <v>0.13232271641000912</v>
      </c>
      <c r="J495" s="76">
        <v>498489</v>
      </c>
      <c r="K495" s="80">
        <v>1700963</v>
      </c>
    </row>
    <row r="496" spans="1:11" x14ac:dyDescent="0.25">
      <c r="A496">
        <v>1</v>
      </c>
      <c r="B496">
        <v>2</v>
      </c>
      <c r="C496" s="76">
        <v>434</v>
      </c>
      <c r="D496" s="76">
        <v>9.5500000000000007</v>
      </c>
      <c r="E496" s="76">
        <v>4</v>
      </c>
      <c r="F496" s="77" t="s">
        <v>48</v>
      </c>
      <c r="G496" s="78" t="s">
        <v>22</v>
      </c>
      <c r="H496" s="76">
        <f t="shared" si="14"/>
        <v>7.0000000000000001E-3</v>
      </c>
      <c r="I496" s="79">
        <f t="shared" si="15"/>
        <v>1.8337350655297482E-2</v>
      </c>
      <c r="J496" s="76">
        <v>498487</v>
      </c>
      <c r="K496" s="80">
        <v>1700967</v>
      </c>
    </row>
    <row r="497" spans="1:11" x14ac:dyDescent="0.25">
      <c r="A497">
        <v>1</v>
      </c>
      <c r="B497">
        <v>2</v>
      </c>
      <c r="C497" s="76">
        <v>435</v>
      </c>
      <c r="D497" s="76">
        <v>9.5500000000000007</v>
      </c>
      <c r="E497" s="76">
        <v>5</v>
      </c>
      <c r="F497" s="77" t="s">
        <v>55</v>
      </c>
      <c r="G497" s="78" t="s">
        <v>20</v>
      </c>
      <c r="H497" s="76">
        <f t="shared" si="14"/>
        <v>7.0000000000000001E-3</v>
      </c>
      <c r="I497" s="79">
        <f t="shared" si="15"/>
        <v>2.2921688319121846E-2</v>
      </c>
      <c r="J497" s="76">
        <v>498485</v>
      </c>
      <c r="K497" s="80">
        <v>1700968</v>
      </c>
    </row>
    <row r="498" spans="1:11" x14ac:dyDescent="0.25">
      <c r="A498">
        <v>1</v>
      </c>
      <c r="B498">
        <v>2</v>
      </c>
      <c r="C498" s="76">
        <v>436</v>
      </c>
      <c r="D498" s="76">
        <v>11.46</v>
      </c>
      <c r="E498" s="76">
        <v>5</v>
      </c>
      <c r="F498" s="77" t="s">
        <v>47</v>
      </c>
      <c r="G498" s="78" t="s">
        <v>20</v>
      </c>
      <c r="H498" s="76">
        <f t="shared" si="14"/>
        <v>0.01</v>
      </c>
      <c r="I498" s="79">
        <f t="shared" si="15"/>
        <v>3.3007231179535468E-2</v>
      </c>
      <c r="J498" s="76">
        <v>498485</v>
      </c>
      <c r="K498" s="80">
        <v>1700969</v>
      </c>
    </row>
    <row r="499" spans="1:11" x14ac:dyDescent="0.25">
      <c r="A499">
        <v>1</v>
      </c>
      <c r="B499">
        <v>2</v>
      </c>
      <c r="C499" s="76">
        <v>437</v>
      </c>
      <c r="D499" s="76">
        <v>19.100000000000001</v>
      </c>
      <c r="E499" s="76">
        <v>8</v>
      </c>
      <c r="F499" s="77" t="s">
        <v>47</v>
      </c>
      <c r="G499" s="78" t="s">
        <v>20</v>
      </c>
      <c r="H499" s="76">
        <f t="shared" si="14"/>
        <v>2.9000000000000001E-2</v>
      </c>
      <c r="I499" s="79">
        <f t="shared" si="15"/>
        <v>0.14669880524237985</v>
      </c>
      <c r="J499" s="76">
        <v>498485</v>
      </c>
      <c r="K499" s="80">
        <v>1700968</v>
      </c>
    </row>
    <row r="500" spans="1:11" x14ac:dyDescent="0.25">
      <c r="A500">
        <v>1</v>
      </c>
      <c r="B500">
        <v>2</v>
      </c>
      <c r="C500" s="76">
        <v>438.1</v>
      </c>
      <c r="D500" s="76">
        <v>14.64</v>
      </c>
      <c r="E500" s="76">
        <v>7</v>
      </c>
      <c r="F500" s="77" t="s">
        <v>46</v>
      </c>
      <c r="G500" s="78" t="s">
        <v>17</v>
      </c>
      <c r="H500" s="76">
        <f t="shared" si="14"/>
        <v>1.7000000000000001E-2</v>
      </c>
      <c r="I500" s="79">
        <f t="shared" si="15"/>
        <v>7.5413665242365965E-2</v>
      </c>
      <c r="J500" s="76">
        <v>498484</v>
      </c>
      <c r="K500" s="80">
        <v>1700968</v>
      </c>
    </row>
    <row r="501" spans="1:11" x14ac:dyDescent="0.25">
      <c r="A501">
        <v>1</v>
      </c>
      <c r="B501">
        <v>2</v>
      </c>
      <c r="C501" s="76">
        <v>438.2</v>
      </c>
      <c r="D501" s="76">
        <v>18.46</v>
      </c>
      <c r="E501" s="76">
        <v>7</v>
      </c>
      <c r="F501" s="77" t="s">
        <v>46</v>
      </c>
      <c r="G501" s="78" t="s">
        <v>17</v>
      </c>
      <c r="H501" s="76">
        <f t="shared" si="14"/>
        <v>2.7E-2</v>
      </c>
      <c r="I501" s="79">
        <f t="shared" si="15"/>
        <v>0.11990334217254844</v>
      </c>
      <c r="J501" s="76">
        <v>498484</v>
      </c>
      <c r="K501" s="80">
        <v>1700968</v>
      </c>
    </row>
    <row r="502" spans="1:11" x14ac:dyDescent="0.25">
      <c r="A502">
        <v>1</v>
      </c>
      <c r="B502">
        <v>2</v>
      </c>
      <c r="C502" s="76">
        <v>439.1</v>
      </c>
      <c r="D502" s="76">
        <v>25.46</v>
      </c>
      <c r="E502" s="76">
        <v>9</v>
      </c>
      <c r="F502" s="77" t="s">
        <v>47</v>
      </c>
      <c r="G502" s="78" t="s">
        <v>20</v>
      </c>
      <c r="H502" s="76">
        <f t="shared" si="14"/>
        <v>5.0999999999999997E-2</v>
      </c>
      <c r="I502" s="79">
        <f t="shared" si="15"/>
        <v>0.2932440192765628</v>
      </c>
      <c r="J502" s="76">
        <v>498480</v>
      </c>
      <c r="K502" s="80">
        <v>1700968</v>
      </c>
    </row>
    <row r="503" spans="1:11" x14ac:dyDescent="0.25">
      <c r="A503">
        <v>1</v>
      </c>
      <c r="B503">
        <v>2</v>
      </c>
      <c r="C503" s="76">
        <v>439.2</v>
      </c>
      <c r="D503" s="76">
        <v>15.92</v>
      </c>
      <c r="E503" s="76">
        <v>8</v>
      </c>
      <c r="F503" s="77" t="s">
        <v>47</v>
      </c>
      <c r="G503" s="78" t="s">
        <v>20</v>
      </c>
      <c r="H503" s="76">
        <f t="shared" si="14"/>
        <v>0.02</v>
      </c>
      <c r="I503" s="79">
        <f t="shared" si="15"/>
        <v>0.10191684458480386</v>
      </c>
      <c r="J503" s="76">
        <v>498480</v>
      </c>
      <c r="K503" s="80">
        <v>1700968</v>
      </c>
    </row>
    <row r="504" spans="1:11" x14ac:dyDescent="0.25">
      <c r="A504">
        <v>1</v>
      </c>
      <c r="B504">
        <v>2</v>
      </c>
      <c r="C504" s="76">
        <v>440.1</v>
      </c>
      <c r="D504" s="76">
        <v>34.380000000000003</v>
      </c>
      <c r="E504" s="76">
        <v>12</v>
      </c>
      <c r="F504" s="77" t="s">
        <v>45</v>
      </c>
      <c r="G504" s="78" t="s">
        <v>25</v>
      </c>
      <c r="H504" s="76">
        <f t="shared" si="14"/>
        <v>9.2999999999999999E-2</v>
      </c>
      <c r="I504" s="79">
        <f t="shared" si="15"/>
        <v>0.71295619347796624</v>
      </c>
      <c r="J504" s="76">
        <v>498480</v>
      </c>
      <c r="K504" s="80">
        <v>1700979</v>
      </c>
    </row>
    <row r="505" spans="1:11" x14ac:dyDescent="0.25">
      <c r="A505">
        <v>1</v>
      </c>
      <c r="B505">
        <v>2</v>
      </c>
      <c r="C505" s="76">
        <v>440.2</v>
      </c>
      <c r="D505" s="76">
        <v>31.83</v>
      </c>
      <c r="E505" s="76">
        <v>9</v>
      </c>
      <c r="F505" s="77" t="s">
        <v>45</v>
      </c>
      <c r="G505" s="78" t="s">
        <v>25</v>
      </c>
      <c r="H505" s="76">
        <f t="shared" si="14"/>
        <v>0.08</v>
      </c>
      <c r="I505" s="79">
        <f t="shared" si="15"/>
        <v>0.45833776433749135</v>
      </c>
      <c r="J505" s="76">
        <v>498480</v>
      </c>
      <c r="K505" s="80">
        <v>1700979</v>
      </c>
    </row>
    <row r="506" spans="1:11" x14ac:dyDescent="0.25">
      <c r="A506">
        <v>1</v>
      </c>
      <c r="B506">
        <v>2</v>
      </c>
      <c r="C506" s="76">
        <v>441</v>
      </c>
      <c r="D506" s="76">
        <v>17.510000000000002</v>
      </c>
      <c r="E506" s="76">
        <v>8</v>
      </c>
      <c r="F506" s="77" t="s">
        <v>45</v>
      </c>
      <c r="G506" s="78" t="s">
        <v>25</v>
      </c>
      <c r="H506" s="76">
        <f t="shared" si="14"/>
        <v>2.4E-2</v>
      </c>
      <c r="I506" s="79">
        <f t="shared" si="15"/>
        <v>0.12329121558398669</v>
      </c>
      <c r="J506" s="76">
        <v>498481</v>
      </c>
      <c r="K506" s="80">
        <v>1700964</v>
      </c>
    </row>
    <row r="507" spans="1:11" x14ac:dyDescent="0.25">
      <c r="A507">
        <v>1</v>
      </c>
      <c r="B507">
        <v>2</v>
      </c>
      <c r="C507" s="76">
        <v>442</v>
      </c>
      <c r="D507" s="76">
        <v>15.28</v>
      </c>
      <c r="E507" s="76">
        <v>5</v>
      </c>
      <c r="F507" s="77" t="s">
        <v>46</v>
      </c>
      <c r="G507" s="78" t="s">
        <v>17</v>
      </c>
      <c r="H507" s="76">
        <f t="shared" si="14"/>
        <v>1.7999999999999999E-2</v>
      </c>
      <c r="I507" s="79">
        <f t="shared" si="15"/>
        <v>5.867952209695193E-2</v>
      </c>
      <c r="J507" s="76">
        <v>498484</v>
      </c>
      <c r="K507" s="80">
        <v>1700963</v>
      </c>
    </row>
    <row r="508" spans="1:11" x14ac:dyDescent="0.25">
      <c r="A508">
        <v>1</v>
      </c>
      <c r="B508">
        <v>2</v>
      </c>
      <c r="C508" s="76">
        <v>443</v>
      </c>
      <c r="D508" s="76">
        <v>21.01</v>
      </c>
      <c r="E508" s="76">
        <v>10</v>
      </c>
      <c r="F508" s="77" t="s">
        <v>45</v>
      </c>
      <c r="G508" s="78" t="s">
        <v>25</v>
      </c>
      <c r="H508" s="76">
        <f t="shared" si="14"/>
        <v>3.5000000000000003E-2</v>
      </c>
      <c r="I508" s="79">
        <f t="shared" si="15"/>
        <v>0.22188194292909952</v>
      </c>
      <c r="J508" s="76">
        <v>498484</v>
      </c>
      <c r="K508" s="80">
        <v>1700963</v>
      </c>
    </row>
    <row r="509" spans="1:11" x14ac:dyDescent="0.25">
      <c r="A509">
        <v>1</v>
      </c>
      <c r="B509">
        <v>2</v>
      </c>
      <c r="C509" s="76">
        <v>444.1</v>
      </c>
      <c r="D509" s="76">
        <v>21.01</v>
      </c>
      <c r="E509" s="76">
        <v>8</v>
      </c>
      <c r="F509" s="77" t="s">
        <v>46</v>
      </c>
      <c r="G509" s="78" t="s">
        <v>17</v>
      </c>
      <c r="H509" s="76">
        <f t="shared" si="14"/>
        <v>3.5000000000000003E-2</v>
      </c>
      <c r="I509" s="79">
        <f t="shared" si="15"/>
        <v>0.17750555434327961</v>
      </c>
      <c r="J509" s="76">
        <v>498486</v>
      </c>
      <c r="K509" s="80">
        <v>1700960</v>
      </c>
    </row>
    <row r="510" spans="1:11" x14ac:dyDescent="0.25">
      <c r="A510">
        <v>1</v>
      </c>
      <c r="B510">
        <v>2</v>
      </c>
      <c r="C510" s="76">
        <v>444.2</v>
      </c>
      <c r="D510" s="76">
        <v>19.100000000000001</v>
      </c>
      <c r="E510" s="76">
        <v>7</v>
      </c>
      <c r="F510" s="77" t="s">
        <v>46</v>
      </c>
      <c r="G510" s="78" t="s">
        <v>17</v>
      </c>
      <c r="H510" s="76">
        <f t="shared" si="14"/>
        <v>2.9000000000000001E-2</v>
      </c>
      <c r="I510" s="79">
        <f t="shared" si="15"/>
        <v>0.12836145458708237</v>
      </c>
      <c r="J510" s="76">
        <v>498486</v>
      </c>
      <c r="K510" s="80">
        <v>1700960</v>
      </c>
    </row>
    <row r="511" spans="1:11" x14ac:dyDescent="0.25">
      <c r="A511">
        <v>1</v>
      </c>
      <c r="B511">
        <v>2</v>
      </c>
      <c r="C511" s="76">
        <v>445.1</v>
      </c>
      <c r="D511" s="76">
        <v>18.46</v>
      </c>
      <c r="E511" s="76">
        <v>9</v>
      </c>
      <c r="F511" s="77" t="s">
        <v>52</v>
      </c>
      <c r="G511" s="78" t="s">
        <v>24</v>
      </c>
      <c r="H511" s="76">
        <f t="shared" si="14"/>
        <v>2.7E-2</v>
      </c>
      <c r="I511" s="79">
        <f t="shared" si="15"/>
        <v>0.15416143993613371</v>
      </c>
      <c r="J511" s="76">
        <v>498491</v>
      </c>
      <c r="K511" s="80">
        <v>1700956</v>
      </c>
    </row>
    <row r="512" spans="1:11" x14ac:dyDescent="0.25">
      <c r="A512">
        <v>1</v>
      </c>
      <c r="B512">
        <v>2</v>
      </c>
      <c r="C512" s="76">
        <v>445.2</v>
      </c>
      <c r="D512" s="76">
        <v>10.19</v>
      </c>
      <c r="E512" s="76">
        <v>6</v>
      </c>
      <c r="F512" s="77" t="s">
        <v>52</v>
      </c>
      <c r="G512" s="78" t="s">
        <v>24</v>
      </c>
      <c r="H512" s="76">
        <f t="shared" si="14"/>
        <v>8.0000000000000002E-3</v>
      </c>
      <c r="I512" s="79">
        <f t="shared" si="15"/>
        <v>3.1316229977991848E-2</v>
      </c>
      <c r="J512" s="76">
        <v>498491</v>
      </c>
      <c r="K512" s="80">
        <v>1700956</v>
      </c>
    </row>
    <row r="513" spans="1:11" x14ac:dyDescent="0.25">
      <c r="A513">
        <v>1</v>
      </c>
      <c r="B513">
        <v>2</v>
      </c>
      <c r="C513" s="76">
        <v>446</v>
      </c>
      <c r="D513" s="76">
        <v>26.74</v>
      </c>
      <c r="E513" s="76">
        <v>8</v>
      </c>
      <c r="F513" s="77" t="s">
        <v>57</v>
      </c>
      <c r="G513" s="78" t="s">
        <v>16</v>
      </c>
      <c r="H513" s="76">
        <f t="shared" si="14"/>
        <v>5.6000000000000001E-2</v>
      </c>
      <c r="I513" s="79">
        <f t="shared" si="15"/>
        <v>0.28752965827506444</v>
      </c>
      <c r="J513" s="76">
        <v>498486</v>
      </c>
      <c r="K513" s="80">
        <v>1700950</v>
      </c>
    </row>
    <row r="514" spans="1:11" x14ac:dyDescent="0.25">
      <c r="A514">
        <v>1</v>
      </c>
      <c r="B514">
        <v>2</v>
      </c>
      <c r="C514" s="76">
        <v>447</v>
      </c>
      <c r="D514" s="76">
        <v>12.73</v>
      </c>
      <c r="E514" s="76">
        <v>6</v>
      </c>
      <c r="F514" s="77" t="s">
        <v>47</v>
      </c>
      <c r="G514" s="78" t="s">
        <v>20</v>
      </c>
      <c r="H514" s="76">
        <f t="shared" ref="H514:H577" si="16">ROUND((D514/100)^2*0.7854,3)</f>
        <v>1.2999999999999999E-2</v>
      </c>
      <c r="I514" s="79">
        <f t="shared" si="15"/>
        <v>4.8874003212760461E-2</v>
      </c>
      <c r="J514" s="76">
        <v>498476</v>
      </c>
      <c r="K514" s="80">
        <v>1700950</v>
      </c>
    </row>
    <row r="515" spans="1:11" x14ac:dyDescent="0.25">
      <c r="A515">
        <v>1</v>
      </c>
      <c r="B515">
        <v>2</v>
      </c>
      <c r="C515" s="76">
        <v>448.1</v>
      </c>
      <c r="D515" s="76">
        <v>34.380000000000003</v>
      </c>
      <c r="E515" s="76">
        <v>8</v>
      </c>
      <c r="F515" s="77" t="s">
        <v>47</v>
      </c>
      <c r="G515" s="78" t="s">
        <v>20</v>
      </c>
      <c r="H515" s="76">
        <f t="shared" si="16"/>
        <v>9.2999999999999999E-2</v>
      </c>
      <c r="I515" s="79">
        <f t="shared" ref="I515:I578" si="17">IF(F515="Pino candelillo",-0.0044177+(0.0000285*D515^2*E515),((D515/100)^2)*E515*0.64*(PI()/4))</f>
        <v>0.47530412898531083</v>
      </c>
      <c r="J515" s="76">
        <v>498484</v>
      </c>
      <c r="K515" s="80">
        <v>1700951</v>
      </c>
    </row>
    <row r="516" spans="1:11" x14ac:dyDescent="0.25">
      <c r="A516">
        <v>1</v>
      </c>
      <c r="B516">
        <v>2</v>
      </c>
      <c r="C516" s="76">
        <v>448.2</v>
      </c>
      <c r="D516" s="76">
        <v>25.46</v>
      </c>
      <c r="E516" s="76">
        <v>8</v>
      </c>
      <c r="F516" s="77" t="s">
        <v>47</v>
      </c>
      <c r="G516" s="78" t="s">
        <v>20</v>
      </c>
      <c r="H516" s="76">
        <f t="shared" si="16"/>
        <v>5.0999999999999997E-2</v>
      </c>
      <c r="I516" s="79">
        <f t="shared" si="17"/>
        <v>0.26066135046805577</v>
      </c>
      <c r="J516" s="76">
        <v>498484</v>
      </c>
      <c r="K516" s="80">
        <v>1700951</v>
      </c>
    </row>
    <row r="517" spans="1:11" x14ac:dyDescent="0.25">
      <c r="A517">
        <v>1</v>
      </c>
      <c r="B517">
        <v>2</v>
      </c>
      <c r="C517" s="76">
        <v>449</v>
      </c>
      <c r="D517" s="76">
        <v>12.73</v>
      </c>
      <c r="E517" s="76">
        <v>6</v>
      </c>
      <c r="F517" s="77" t="s">
        <v>45</v>
      </c>
      <c r="G517" s="78" t="s">
        <v>25</v>
      </c>
      <c r="H517" s="76">
        <f t="shared" si="16"/>
        <v>1.2999999999999999E-2</v>
      </c>
      <c r="I517" s="79">
        <f t="shared" si="17"/>
        <v>4.8874003212760461E-2</v>
      </c>
      <c r="J517" s="76">
        <v>498489</v>
      </c>
      <c r="K517" s="80">
        <v>1700958</v>
      </c>
    </row>
    <row r="518" spans="1:11" x14ac:dyDescent="0.25">
      <c r="A518">
        <v>1</v>
      </c>
      <c r="B518">
        <v>2</v>
      </c>
      <c r="C518" s="76">
        <v>450</v>
      </c>
      <c r="D518" s="76">
        <v>14.01</v>
      </c>
      <c r="E518" s="76">
        <v>8</v>
      </c>
      <c r="F518" s="77" t="s">
        <v>46</v>
      </c>
      <c r="G518" s="78" t="s">
        <v>17</v>
      </c>
      <c r="H518" s="76">
        <f t="shared" si="16"/>
        <v>1.4999999999999999E-2</v>
      </c>
      <c r="I518" s="79">
        <f t="shared" si="17"/>
        <v>7.8928911386351358E-2</v>
      </c>
      <c r="J518" s="76">
        <v>498478</v>
      </c>
      <c r="K518" s="80">
        <v>1700963</v>
      </c>
    </row>
    <row r="519" spans="1:11" x14ac:dyDescent="0.25">
      <c r="A519">
        <v>1</v>
      </c>
      <c r="B519">
        <v>2</v>
      </c>
      <c r="C519" s="76">
        <v>451</v>
      </c>
      <c r="D519" s="76">
        <v>17.829999999999998</v>
      </c>
      <c r="E519" s="76">
        <v>7</v>
      </c>
      <c r="F519" s="77" t="s">
        <v>47</v>
      </c>
      <c r="G519" s="78" t="s">
        <v>20</v>
      </c>
      <c r="H519" s="76">
        <f t="shared" si="16"/>
        <v>2.5000000000000001E-2</v>
      </c>
      <c r="I519" s="79">
        <f t="shared" si="17"/>
        <v>0.11185890965209096</v>
      </c>
      <c r="J519" s="76">
        <v>498479</v>
      </c>
      <c r="K519" s="80">
        <v>1700962</v>
      </c>
    </row>
    <row r="520" spans="1:11" x14ac:dyDescent="0.25">
      <c r="A520">
        <v>1</v>
      </c>
      <c r="B520">
        <v>2</v>
      </c>
      <c r="C520" s="76">
        <v>452.1</v>
      </c>
      <c r="D520" s="76">
        <v>31.83</v>
      </c>
      <c r="E520" s="76">
        <v>8</v>
      </c>
      <c r="F520" s="77" t="s">
        <v>45</v>
      </c>
      <c r="G520" s="78" t="s">
        <v>25</v>
      </c>
      <c r="H520" s="76">
        <f t="shared" si="16"/>
        <v>0.08</v>
      </c>
      <c r="I520" s="79">
        <f t="shared" si="17"/>
        <v>0.40741134607777019</v>
      </c>
      <c r="J520" s="76">
        <v>498478</v>
      </c>
      <c r="K520" s="80">
        <v>1700958</v>
      </c>
    </row>
    <row r="521" spans="1:11" x14ac:dyDescent="0.25">
      <c r="A521">
        <v>1</v>
      </c>
      <c r="B521">
        <v>2</v>
      </c>
      <c r="C521" s="76">
        <v>452.2</v>
      </c>
      <c r="D521" s="76">
        <v>41.38</v>
      </c>
      <c r="E521" s="76">
        <v>12</v>
      </c>
      <c r="F521" s="77" t="s">
        <v>45</v>
      </c>
      <c r="G521" s="78" t="s">
        <v>25</v>
      </c>
      <c r="H521" s="76">
        <f t="shared" si="16"/>
        <v>0.13400000000000001</v>
      </c>
      <c r="I521" s="79">
        <f t="shared" si="17"/>
        <v>1.0328376813599001</v>
      </c>
      <c r="J521" s="76">
        <v>498478</v>
      </c>
      <c r="K521" s="80">
        <v>1700958</v>
      </c>
    </row>
    <row r="522" spans="1:11" x14ac:dyDescent="0.25">
      <c r="A522">
        <v>1</v>
      </c>
      <c r="B522">
        <v>2</v>
      </c>
      <c r="C522" s="76">
        <v>453</v>
      </c>
      <c r="D522" s="76">
        <v>12.73</v>
      </c>
      <c r="E522" s="76">
        <v>5</v>
      </c>
      <c r="F522" s="77" t="s">
        <v>47</v>
      </c>
      <c r="G522" s="78" t="s">
        <v>20</v>
      </c>
      <c r="H522" s="76">
        <f t="shared" si="16"/>
        <v>1.2999999999999999E-2</v>
      </c>
      <c r="I522" s="79">
        <f t="shared" si="17"/>
        <v>4.0728336010633713E-2</v>
      </c>
      <c r="J522" s="76">
        <v>498478</v>
      </c>
      <c r="K522" s="80">
        <v>1700957</v>
      </c>
    </row>
    <row r="523" spans="1:11" x14ac:dyDescent="0.25">
      <c r="A523">
        <v>1</v>
      </c>
      <c r="B523">
        <v>2</v>
      </c>
      <c r="C523" s="76">
        <v>454</v>
      </c>
      <c r="D523" s="76">
        <v>40.11</v>
      </c>
      <c r="E523" s="76">
        <v>90</v>
      </c>
      <c r="F523" s="77" t="s">
        <v>45</v>
      </c>
      <c r="G523" s="78" t="s">
        <v>25</v>
      </c>
      <c r="H523" s="76">
        <f t="shared" si="16"/>
        <v>0.126</v>
      </c>
      <c r="I523" s="79">
        <f t="shared" si="17"/>
        <v>7.2780944750875687</v>
      </c>
      <c r="J523" s="76">
        <v>498477</v>
      </c>
      <c r="K523" s="80">
        <v>1700956</v>
      </c>
    </row>
    <row r="524" spans="1:11" x14ac:dyDescent="0.25">
      <c r="A524">
        <v>1</v>
      </c>
      <c r="B524">
        <v>2</v>
      </c>
      <c r="C524" s="76">
        <v>455</v>
      </c>
      <c r="D524" s="76">
        <v>11.14</v>
      </c>
      <c r="E524" s="76">
        <v>5</v>
      </c>
      <c r="F524" s="77" t="s">
        <v>45</v>
      </c>
      <c r="G524" s="78" t="s">
        <v>25</v>
      </c>
      <c r="H524" s="76">
        <f t="shared" si="16"/>
        <v>0.01</v>
      </c>
      <c r="I524" s="79">
        <f t="shared" si="17"/>
        <v>3.1189631333874548E-2</v>
      </c>
      <c r="J524" s="76">
        <v>498474</v>
      </c>
      <c r="K524" s="80">
        <v>1700955</v>
      </c>
    </row>
    <row r="525" spans="1:11" x14ac:dyDescent="0.25">
      <c r="A525">
        <v>1</v>
      </c>
      <c r="B525">
        <v>2</v>
      </c>
      <c r="C525" s="76">
        <v>456.1</v>
      </c>
      <c r="D525" s="76">
        <v>40.74</v>
      </c>
      <c r="E525" s="76">
        <v>11</v>
      </c>
      <c r="F525" s="77" t="s">
        <v>45</v>
      </c>
      <c r="G525" s="78" t="s">
        <v>25</v>
      </c>
      <c r="H525" s="76">
        <f t="shared" si="16"/>
        <v>0.13</v>
      </c>
      <c r="I525" s="79">
        <f t="shared" si="17"/>
        <v>0.91770815258729932</v>
      </c>
      <c r="J525" s="76">
        <v>498474</v>
      </c>
      <c r="K525" s="80">
        <v>1700954</v>
      </c>
    </row>
    <row r="526" spans="1:11" x14ac:dyDescent="0.25">
      <c r="A526">
        <v>1</v>
      </c>
      <c r="B526">
        <v>2</v>
      </c>
      <c r="C526" s="76">
        <v>456.2</v>
      </c>
      <c r="D526" s="76">
        <v>18.46</v>
      </c>
      <c r="E526" s="76">
        <v>7</v>
      </c>
      <c r="F526" s="77" t="s">
        <v>45</v>
      </c>
      <c r="G526" s="78" t="s">
        <v>25</v>
      </c>
      <c r="H526" s="76">
        <f t="shared" si="16"/>
        <v>2.7E-2</v>
      </c>
      <c r="I526" s="79">
        <f t="shared" si="17"/>
        <v>0.11990334217254844</v>
      </c>
      <c r="J526" s="76">
        <v>498474</v>
      </c>
      <c r="K526" s="80">
        <v>1700954</v>
      </c>
    </row>
    <row r="527" spans="1:11" x14ac:dyDescent="0.25">
      <c r="A527">
        <v>1</v>
      </c>
      <c r="B527">
        <v>2</v>
      </c>
      <c r="C527" s="76">
        <v>457</v>
      </c>
      <c r="D527" s="76">
        <v>25.46</v>
      </c>
      <c r="E527" s="76">
        <v>8</v>
      </c>
      <c r="F527" s="77" t="s">
        <v>52</v>
      </c>
      <c r="G527" s="78" t="s">
        <v>24</v>
      </c>
      <c r="H527" s="76">
        <f t="shared" si="16"/>
        <v>5.0999999999999997E-2</v>
      </c>
      <c r="I527" s="79">
        <f t="shared" si="17"/>
        <v>0.26066135046805577</v>
      </c>
      <c r="J527" s="76">
        <v>498471</v>
      </c>
      <c r="K527" s="80">
        <v>1700953</v>
      </c>
    </row>
    <row r="528" spans="1:11" x14ac:dyDescent="0.25">
      <c r="A528">
        <v>1</v>
      </c>
      <c r="B528">
        <v>2</v>
      </c>
      <c r="C528" s="76">
        <v>458</v>
      </c>
      <c r="D528" s="76">
        <v>23.55</v>
      </c>
      <c r="E528" s="76">
        <v>6</v>
      </c>
      <c r="F528" s="77" t="s">
        <v>45</v>
      </c>
      <c r="G528" s="78" t="s">
        <v>25</v>
      </c>
      <c r="H528" s="76">
        <f t="shared" si="16"/>
        <v>4.3999999999999997E-2</v>
      </c>
      <c r="I528" s="79">
        <f t="shared" si="17"/>
        <v>0.16726417340760322</v>
      </c>
      <c r="J528" s="76">
        <v>498467</v>
      </c>
      <c r="K528" s="80">
        <v>1700953</v>
      </c>
    </row>
    <row r="529" spans="1:11" x14ac:dyDescent="0.25">
      <c r="A529">
        <v>1</v>
      </c>
      <c r="B529">
        <v>2</v>
      </c>
      <c r="C529" s="76">
        <v>459</v>
      </c>
      <c r="D529" s="76">
        <v>43.29</v>
      </c>
      <c r="E529" s="76">
        <v>10</v>
      </c>
      <c r="F529" s="77" t="s">
        <v>45</v>
      </c>
      <c r="G529" s="78" t="s">
        <v>25</v>
      </c>
      <c r="H529" s="76">
        <f t="shared" si="16"/>
        <v>0.14699999999999999</v>
      </c>
      <c r="I529" s="79">
        <f t="shared" si="17"/>
        <v>0.94198725523363591</v>
      </c>
      <c r="J529" s="76">
        <v>498466</v>
      </c>
      <c r="K529" s="80">
        <v>1700956</v>
      </c>
    </row>
    <row r="530" spans="1:11" x14ac:dyDescent="0.25">
      <c r="A530">
        <v>1</v>
      </c>
      <c r="B530">
        <v>2</v>
      </c>
      <c r="C530" s="76">
        <v>460</v>
      </c>
      <c r="D530" s="76">
        <v>12.73</v>
      </c>
      <c r="E530" s="76">
        <v>6</v>
      </c>
      <c r="F530" s="77" t="s">
        <v>56</v>
      </c>
      <c r="G530" s="78" t="s">
        <v>20</v>
      </c>
      <c r="H530" s="76">
        <f t="shared" si="16"/>
        <v>1.2999999999999999E-2</v>
      </c>
      <c r="I530" s="79">
        <f t="shared" si="17"/>
        <v>4.8874003212760461E-2</v>
      </c>
      <c r="J530" s="76">
        <v>498464</v>
      </c>
      <c r="K530" s="80">
        <v>1700955</v>
      </c>
    </row>
    <row r="531" spans="1:11" x14ac:dyDescent="0.25">
      <c r="A531">
        <v>1</v>
      </c>
      <c r="B531">
        <v>2</v>
      </c>
      <c r="C531" s="76">
        <v>461</v>
      </c>
      <c r="D531" s="76">
        <v>11.78</v>
      </c>
      <c r="E531" s="76">
        <v>6</v>
      </c>
      <c r="F531" s="77" t="s">
        <v>47</v>
      </c>
      <c r="G531" s="78" t="s">
        <v>20</v>
      </c>
      <c r="H531" s="76">
        <f t="shared" si="16"/>
        <v>1.0999999999999999E-2</v>
      </c>
      <c r="I531" s="79">
        <f t="shared" si="17"/>
        <v>4.1851563455079337E-2</v>
      </c>
      <c r="J531" s="76">
        <v>498464</v>
      </c>
      <c r="K531" s="80">
        <v>1700959</v>
      </c>
    </row>
    <row r="532" spans="1:11" x14ac:dyDescent="0.25">
      <c r="A532">
        <v>1</v>
      </c>
      <c r="B532">
        <v>2</v>
      </c>
      <c r="C532" s="76">
        <v>462</v>
      </c>
      <c r="D532" s="76">
        <v>55.7</v>
      </c>
      <c r="E532" s="76">
        <v>13</v>
      </c>
      <c r="F532" s="77" t="s">
        <v>45</v>
      </c>
      <c r="G532" s="78" t="s">
        <v>25</v>
      </c>
      <c r="H532" s="76">
        <f t="shared" si="16"/>
        <v>0.24399999999999999</v>
      </c>
      <c r="I532" s="79">
        <f t="shared" si="17"/>
        <v>2.027326036701846</v>
      </c>
      <c r="J532" s="76">
        <v>498465</v>
      </c>
      <c r="K532" s="80">
        <v>1700961</v>
      </c>
    </row>
    <row r="533" spans="1:11" x14ac:dyDescent="0.25">
      <c r="A533">
        <v>1</v>
      </c>
      <c r="B533">
        <v>2</v>
      </c>
      <c r="C533" s="76">
        <v>463</v>
      </c>
      <c r="D533" s="76">
        <v>38.200000000000003</v>
      </c>
      <c r="E533" s="76">
        <v>13</v>
      </c>
      <c r="F533" s="77" t="s">
        <v>45</v>
      </c>
      <c r="G533" s="78" t="s">
        <v>25</v>
      </c>
      <c r="H533" s="76">
        <f t="shared" si="16"/>
        <v>0.115</v>
      </c>
      <c r="I533" s="79">
        <f t="shared" si="17"/>
        <v>0.9535422340754689</v>
      </c>
      <c r="J533" s="76">
        <v>498466</v>
      </c>
      <c r="K533" s="80">
        <v>1700960</v>
      </c>
    </row>
    <row r="534" spans="1:11" x14ac:dyDescent="0.25">
      <c r="A534">
        <v>1</v>
      </c>
      <c r="B534">
        <v>2</v>
      </c>
      <c r="C534" s="76">
        <v>464</v>
      </c>
      <c r="D534" s="76">
        <v>18.46</v>
      </c>
      <c r="E534" s="76">
        <v>8</v>
      </c>
      <c r="F534" s="77" t="s">
        <v>47</v>
      </c>
      <c r="G534" s="78" t="s">
        <v>20</v>
      </c>
      <c r="H534" s="76">
        <f t="shared" si="16"/>
        <v>2.7E-2</v>
      </c>
      <c r="I534" s="79">
        <f t="shared" si="17"/>
        <v>0.13703239105434106</v>
      </c>
      <c r="J534" s="76">
        <v>498471</v>
      </c>
      <c r="K534" s="80">
        <v>1700967</v>
      </c>
    </row>
    <row r="535" spans="1:11" x14ac:dyDescent="0.25">
      <c r="A535">
        <v>1</v>
      </c>
      <c r="B535">
        <v>2</v>
      </c>
      <c r="C535" s="76">
        <v>465</v>
      </c>
      <c r="D535" s="76">
        <v>15.28</v>
      </c>
      <c r="E535" s="76">
        <v>8</v>
      </c>
      <c r="F535" s="77" t="s">
        <v>47</v>
      </c>
      <c r="G535" s="78" t="s">
        <v>20</v>
      </c>
      <c r="H535" s="76">
        <f t="shared" si="16"/>
        <v>1.7999999999999999E-2</v>
      </c>
      <c r="I535" s="79">
        <f t="shared" si="17"/>
        <v>9.3887235355123083E-2</v>
      </c>
      <c r="J535" s="76">
        <v>498469</v>
      </c>
      <c r="K535" s="80">
        <v>1700966</v>
      </c>
    </row>
    <row r="536" spans="1:11" x14ac:dyDescent="0.25">
      <c r="A536">
        <v>1</v>
      </c>
      <c r="B536">
        <v>2</v>
      </c>
      <c r="C536" s="76">
        <v>466.1</v>
      </c>
      <c r="D536" s="76">
        <v>16.55</v>
      </c>
      <c r="E536" s="76">
        <v>10</v>
      </c>
      <c r="F536" s="77" t="s">
        <v>45</v>
      </c>
      <c r="G536" s="78" t="s">
        <v>25</v>
      </c>
      <c r="H536" s="76">
        <f t="shared" si="16"/>
        <v>2.1999999999999999E-2</v>
      </c>
      <c r="I536" s="79">
        <f t="shared" si="17"/>
        <v>0.13767841308798054</v>
      </c>
      <c r="J536" s="76">
        <v>498472</v>
      </c>
      <c r="K536" s="80">
        <v>1700968</v>
      </c>
    </row>
    <row r="537" spans="1:11" x14ac:dyDescent="0.25">
      <c r="A537">
        <v>1</v>
      </c>
      <c r="B537">
        <v>2</v>
      </c>
      <c r="C537" s="76">
        <v>466.2</v>
      </c>
      <c r="D537" s="76">
        <v>19.739999999999998</v>
      </c>
      <c r="E537" s="76">
        <v>10</v>
      </c>
      <c r="F537" s="77" t="s">
        <v>45</v>
      </c>
      <c r="G537" s="78" t="s">
        <v>25</v>
      </c>
      <c r="H537" s="76">
        <f t="shared" si="16"/>
        <v>3.1E-2</v>
      </c>
      <c r="I537" s="79">
        <f t="shared" si="17"/>
        <v>0.19586829912031456</v>
      </c>
      <c r="J537" s="76">
        <v>498472</v>
      </c>
      <c r="K537" s="80">
        <v>1700968</v>
      </c>
    </row>
    <row r="538" spans="1:11" x14ac:dyDescent="0.25">
      <c r="A538">
        <v>1</v>
      </c>
      <c r="B538">
        <v>2</v>
      </c>
      <c r="C538" s="76">
        <v>467</v>
      </c>
      <c r="D538" s="76">
        <v>14.01</v>
      </c>
      <c r="E538" s="76">
        <v>7</v>
      </c>
      <c r="F538" s="77" t="s">
        <v>47</v>
      </c>
      <c r="G538" s="78" t="s">
        <v>20</v>
      </c>
      <c r="H538" s="76">
        <f t="shared" si="16"/>
        <v>1.4999999999999999E-2</v>
      </c>
      <c r="I538" s="79">
        <f t="shared" si="17"/>
        <v>6.9062797463057435E-2</v>
      </c>
      <c r="J538" s="76">
        <v>498474</v>
      </c>
      <c r="K538" s="80">
        <v>1700971</v>
      </c>
    </row>
    <row r="539" spans="1:11" x14ac:dyDescent="0.25">
      <c r="A539">
        <v>1</v>
      </c>
      <c r="B539">
        <v>2</v>
      </c>
      <c r="C539" s="76">
        <v>468</v>
      </c>
      <c r="D539" s="76">
        <v>17.190000000000001</v>
      </c>
      <c r="E539" s="76">
        <v>8</v>
      </c>
      <c r="F539" s="77" t="s">
        <v>47</v>
      </c>
      <c r="G539" s="78" t="s">
        <v>20</v>
      </c>
      <c r="H539" s="76">
        <f t="shared" si="16"/>
        <v>2.3E-2</v>
      </c>
      <c r="I539" s="79">
        <f t="shared" si="17"/>
        <v>0.11882603224632771</v>
      </c>
      <c r="J539" s="76">
        <v>498465</v>
      </c>
      <c r="K539" s="80">
        <v>1700971</v>
      </c>
    </row>
    <row r="540" spans="1:11" x14ac:dyDescent="0.25">
      <c r="A540">
        <v>1</v>
      </c>
      <c r="B540">
        <v>2</v>
      </c>
      <c r="C540" s="76">
        <v>469</v>
      </c>
      <c r="D540" s="76">
        <v>21.01</v>
      </c>
      <c r="E540" s="76">
        <v>11</v>
      </c>
      <c r="F540" s="77" t="s">
        <v>47</v>
      </c>
      <c r="G540" s="78" t="s">
        <v>20</v>
      </c>
      <c r="H540" s="76">
        <f t="shared" si="16"/>
        <v>3.5000000000000003E-2</v>
      </c>
      <c r="I540" s="79">
        <f t="shared" si="17"/>
        <v>0.24407013722200946</v>
      </c>
      <c r="J540" s="76">
        <v>498475</v>
      </c>
      <c r="K540" s="80">
        <v>1700971</v>
      </c>
    </row>
    <row r="541" spans="1:11" x14ac:dyDescent="0.25">
      <c r="A541">
        <v>1</v>
      </c>
      <c r="B541">
        <v>2</v>
      </c>
      <c r="C541" s="76">
        <v>470.1</v>
      </c>
      <c r="D541" s="76">
        <v>15.28</v>
      </c>
      <c r="E541" s="76">
        <v>8</v>
      </c>
      <c r="F541" s="77" t="s">
        <v>47</v>
      </c>
      <c r="G541" s="78" t="s">
        <v>20</v>
      </c>
      <c r="H541" s="76">
        <f t="shared" si="16"/>
        <v>1.7999999999999999E-2</v>
      </c>
      <c r="I541" s="79">
        <f t="shared" si="17"/>
        <v>9.3887235355123083E-2</v>
      </c>
      <c r="J541" s="76">
        <v>498466</v>
      </c>
      <c r="K541" s="80">
        <v>1700968</v>
      </c>
    </row>
    <row r="542" spans="1:11" x14ac:dyDescent="0.25">
      <c r="A542">
        <v>1</v>
      </c>
      <c r="B542">
        <v>2</v>
      </c>
      <c r="C542" s="76">
        <v>470.2</v>
      </c>
      <c r="D542" s="76">
        <v>11.46</v>
      </c>
      <c r="E542" s="76">
        <v>5</v>
      </c>
      <c r="F542" s="77" t="s">
        <v>47</v>
      </c>
      <c r="G542" s="78" t="s">
        <v>20</v>
      </c>
      <c r="H542" s="76">
        <f t="shared" si="16"/>
        <v>0.01</v>
      </c>
      <c r="I542" s="79">
        <f t="shared" si="17"/>
        <v>3.3007231179535468E-2</v>
      </c>
      <c r="J542" s="76">
        <v>498466</v>
      </c>
      <c r="K542" s="80">
        <v>1700968</v>
      </c>
    </row>
    <row r="543" spans="1:11" x14ac:dyDescent="0.25">
      <c r="A543">
        <v>1</v>
      </c>
      <c r="B543">
        <v>2</v>
      </c>
      <c r="C543" s="76">
        <v>471</v>
      </c>
      <c r="D543" s="76">
        <v>17.829999999999998</v>
      </c>
      <c r="E543" s="76">
        <v>8</v>
      </c>
      <c r="F543" s="77" t="s">
        <v>47</v>
      </c>
      <c r="G543" s="78" t="s">
        <v>20</v>
      </c>
      <c r="H543" s="76">
        <f t="shared" si="16"/>
        <v>2.5000000000000001E-2</v>
      </c>
      <c r="I543" s="79">
        <f t="shared" si="17"/>
        <v>0.12783875388810395</v>
      </c>
      <c r="J543" s="76">
        <v>498466</v>
      </c>
      <c r="K543" s="80">
        <v>1700968</v>
      </c>
    </row>
    <row r="544" spans="1:11" x14ac:dyDescent="0.25">
      <c r="A544">
        <v>1</v>
      </c>
      <c r="B544">
        <v>2</v>
      </c>
      <c r="C544" s="76">
        <v>472</v>
      </c>
      <c r="D544" s="76">
        <v>16.55</v>
      </c>
      <c r="E544" s="76">
        <v>5</v>
      </c>
      <c r="F544" s="77" t="s">
        <v>45</v>
      </c>
      <c r="G544" s="78" t="s">
        <v>25</v>
      </c>
      <c r="H544" s="76">
        <f t="shared" si="16"/>
        <v>2.1999999999999999E-2</v>
      </c>
      <c r="I544" s="79">
        <f t="shared" si="17"/>
        <v>6.883920654399027E-2</v>
      </c>
      <c r="J544" s="76">
        <v>498468</v>
      </c>
      <c r="K544" s="80">
        <v>1700972</v>
      </c>
    </row>
    <row r="545" spans="1:11" x14ac:dyDescent="0.25">
      <c r="A545">
        <v>1</v>
      </c>
      <c r="B545">
        <v>2</v>
      </c>
      <c r="C545" s="76">
        <v>473</v>
      </c>
      <c r="D545" s="76">
        <v>26.74</v>
      </c>
      <c r="E545" s="76">
        <v>11</v>
      </c>
      <c r="F545" s="77" t="s">
        <v>45</v>
      </c>
      <c r="G545" s="78" t="s">
        <v>25</v>
      </c>
      <c r="H545" s="76">
        <f t="shared" si="16"/>
        <v>5.6000000000000001E-2</v>
      </c>
      <c r="I545" s="79">
        <f t="shared" si="17"/>
        <v>0.39535328012821352</v>
      </c>
      <c r="J545" s="76">
        <v>498466</v>
      </c>
      <c r="K545" s="80">
        <v>1700977</v>
      </c>
    </row>
    <row r="546" spans="1:11" x14ac:dyDescent="0.25">
      <c r="A546">
        <v>1</v>
      </c>
      <c r="B546">
        <v>2</v>
      </c>
      <c r="C546" s="76">
        <v>474</v>
      </c>
      <c r="D546" s="76">
        <v>17.190000000000001</v>
      </c>
      <c r="E546" s="76">
        <v>7</v>
      </c>
      <c r="F546" s="77" t="s">
        <v>45</v>
      </c>
      <c r="G546" s="78" t="s">
        <v>25</v>
      </c>
      <c r="H546" s="76">
        <f t="shared" si="16"/>
        <v>2.3E-2</v>
      </c>
      <c r="I546" s="79">
        <f t="shared" si="17"/>
        <v>0.10397277821553674</v>
      </c>
      <c r="J546" s="76">
        <v>498467</v>
      </c>
      <c r="K546" s="80">
        <v>1700976</v>
      </c>
    </row>
    <row r="547" spans="1:11" x14ac:dyDescent="0.25">
      <c r="A547">
        <v>1</v>
      </c>
      <c r="B547">
        <v>2</v>
      </c>
      <c r="C547" s="76">
        <v>475</v>
      </c>
      <c r="D547" s="76">
        <v>18.46</v>
      </c>
      <c r="E547" s="76">
        <v>9</v>
      </c>
      <c r="F547" s="77" t="s">
        <v>46</v>
      </c>
      <c r="G547" s="78" t="s">
        <v>17</v>
      </c>
      <c r="H547" s="76">
        <f t="shared" si="16"/>
        <v>2.7E-2</v>
      </c>
      <c r="I547" s="79">
        <f t="shared" si="17"/>
        <v>0.15416143993613371</v>
      </c>
      <c r="J547" s="76">
        <v>498464</v>
      </c>
      <c r="K547" s="80">
        <v>1700974</v>
      </c>
    </row>
    <row r="548" spans="1:11" x14ac:dyDescent="0.25">
      <c r="A548">
        <v>1</v>
      </c>
      <c r="B548">
        <v>2</v>
      </c>
      <c r="C548" s="76">
        <v>476.1</v>
      </c>
      <c r="D548" s="76">
        <v>23.24</v>
      </c>
      <c r="E548" s="76">
        <v>8</v>
      </c>
      <c r="F548" s="77" t="s">
        <v>45</v>
      </c>
      <c r="G548" s="78" t="s">
        <v>25</v>
      </c>
      <c r="H548" s="76">
        <f t="shared" si="16"/>
        <v>4.2000000000000003E-2</v>
      </c>
      <c r="I548" s="79">
        <f t="shared" si="17"/>
        <v>0.21718613150482927</v>
      </c>
      <c r="J548" s="76">
        <v>498465</v>
      </c>
      <c r="K548" s="80">
        <v>1700976</v>
      </c>
    </row>
    <row r="549" spans="1:11" x14ac:dyDescent="0.25">
      <c r="A549">
        <v>1</v>
      </c>
      <c r="B549">
        <v>2</v>
      </c>
      <c r="C549" s="76">
        <v>476.2</v>
      </c>
      <c r="D549" s="76">
        <v>26.42</v>
      </c>
      <c r="E549" s="76">
        <v>9</v>
      </c>
      <c r="F549" s="77" t="s">
        <v>45</v>
      </c>
      <c r="G549" s="78" t="s">
        <v>25</v>
      </c>
      <c r="H549" s="76">
        <f t="shared" si="16"/>
        <v>5.5E-2</v>
      </c>
      <c r="I549" s="79">
        <f t="shared" si="17"/>
        <v>0.315775179982828</v>
      </c>
      <c r="J549" s="76">
        <v>498465</v>
      </c>
      <c r="K549" s="80">
        <v>1700976</v>
      </c>
    </row>
    <row r="550" spans="1:11" x14ac:dyDescent="0.25">
      <c r="A550">
        <v>1</v>
      </c>
      <c r="B550">
        <v>2</v>
      </c>
      <c r="C550" s="76">
        <v>476.3</v>
      </c>
      <c r="D550" s="76">
        <v>14.64</v>
      </c>
      <c r="E550" s="76">
        <v>7</v>
      </c>
      <c r="F550" s="77" t="s">
        <v>45</v>
      </c>
      <c r="G550" s="78" t="s">
        <v>25</v>
      </c>
      <c r="H550" s="76">
        <f t="shared" si="16"/>
        <v>1.7000000000000001E-2</v>
      </c>
      <c r="I550" s="79">
        <f t="shared" si="17"/>
        <v>7.5413665242365965E-2</v>
      </c>
      <c r="J550" s="76">
        <v>498465</v>
      </c>
      <c r="K550" s="80">
        <v>1700976</v>
      </c>
    </row>
    <row r="551" spans="1:11" x14ac:dyDescent="0.25">
      <c r="A551">
        <v>1</v>
      </c>
      <c r="B551">
        <v>2</v>
      </c>
      <c r="C551" s="76">
        <v>476.4</v>
      </c>
      <c r="D551" s="76">
        <v>16.55</v>
      </c>
      <c r="E551" s="76">
        <v>8</v>
      </c>
      <c r="F551" s="77" t="s">
        <v>45</v>
      </c>
      <c r="G551" s="78" t="s">
        <v>25</v>
      </c>
      <c r="H551" s="76">
        <f t="shared" si="16"/>
        <v>2.1999999999999999E-2</v>
      </c>
      <c r="I551" s="79">
        <f t="shared" si="17"/>
        <v>0.11014273047038443</v>
      </c>
      <c r="J551" s="76">
        <v>498465</v>
      </c>
      <c r="K551" s="80">
        <v>1700976</v>
      </c>
    </row>
    <row r="552" spans="1:11" x14ac:dyDescent="0.25">
      <c r="A552">
        <v>1</v>
      </c>
      <c r="B552">
        <v>2</v>
      </c>
      <c r="C552" s="76">
        <v>477</v>
      </c>
      <c r="D552" s="76">
        <v>12.1</v>
      </c>
      <c r="E552" s="76">
        <v>6</v>
      </c>
      <c r="F552" s="77" t="s">
        <v>56</v>
      </c>
      <c r="G552" s="78" t="s">
        <v>20</v>
      </c>
      <c r="H552" s="76">
        <f t="shared" si="16"/>
        <v>1.0999999999999999E-2</v>
      </c>
      <c r="I552" s="79">
        <f t="shared" si="17"/>
        <v>4.4156215719559834E-2</v>
      </c>
      <c r="J552" s="76">
        <v>498463</v>
      </c>
      <c r="K552" s="80">
        <v>1700974</v>
      </c>
    </row>
    <row r="553" spans="1:11" x14ac:dyDescent="0.25">
      <c r="A553">
        <v>1</v>
      </c>
      <c r="B553">
        <v>2</v>
      </c>
      <c r="C553" s="76">
        <v>478</v>
      </c>
      <c r="D553" s="76">
        <v>10.5</v>
      </c>
      <c r="E553" s="76">
        <v>6</v>
      </c>
      <c r="F553" s="77" t="s">
        <v>47</v>
      </c>
      <c r="G553" s="78" t="s">
        <v>20</v>
      </c>
      <c r="H553" s="76">
        <f t="shared" si="16"/>
        <v>8.9999999999999993E-3</v>
      </c>
      <c r="I553" s="79">
        <f t="shared" si="17"/>
        <v>3.3250616645594366E-2</v>
      </c>
      <c r="J553" s="76">
        <v>498459</v>
      </c>
      <c r="K553" s="80">
        <v>1700969</v>
      </c>
    </row>
    <row r="554" spans="1:11" x14ac:dyDescent="0.25">
      <c r="A554">
        <v>1</v>
      </c>
      <c r="B554">
        <v>2</v>
      </c>
      <c r="C554" s="76">
        <v>479.1</v>
      </c>
      <c r="D554" s="76">
        <v>34.380000000000003</v>
      </c>
      <c r="E554" s="76">
        <v>12</v>
      </c>
      <c r="F554" s="77" t="s">
        <v>45</v>
      </c>
      <c r="G554" s="78" t="s">
        <v>25</v>
      </c>
      <c r="H554" s="76">
        <f t="shared" si="16"/>
        <v>9.2999999999999999E-2</v>
      </c>
      <c r="I554" s="79">
        <f t="shared" si="17"/>
        <v>0.71295619347796624</v>
      </c>
      <c r="J554" s="76">
        <v>498472</v>
      </c>
      <c r="K554" s="80">
        <v>1700966</v>
      </c>
    </row>
    <row r="555" spans="1:11" x14ac:dyDescent="0.25">
      <c r="A555">
        <v>1</v>
      </c>
      <c r="B555">
        <v>2</v>
      </c>
      <c r="C555" s="76">
        <v>479.2</v>
      </c>
      <c r="D555" s="76">
        <v>17.829999999999998</v>
      </c>
      <c r="E555" s="76">
        <v>10</v>
      </c>
      <c r="F555" s="77" t="s">
        <v>45</v>
      </c>
      <c r="G555" s="78" t="s">
        <v>25</v>
      </c>
      <c r="H555" s="76">
        <f t="shared" si="16"/>
        <v>2.5000000000000001E-2</v>
      </c>
      <c r="I555" s="79">
        <f t="shared" si="17"/>
        <v>0.15979844236012994</v>
      </c>
      <c r="J555" s="76">
        <v>498472</v>
      </c>
      <c r="K555" s="80">
        <v>1700966</v>
      </c>
    </row>
    <row r="556" spans="1:11" x14ac:dyDescent="0.25">
      <c r="A556">
        <v>1</v>
      </c>
      <c r="B556">
        <v>2</v>
      </c>
      <c r="C556" s="76">
        <v>480</v>
      </c>
      <c r="D556" s="76">
        <v>28.01</v>
      </c>
      <c r="E556" s="76">
        <v>13</v>
      </c>
      <c r="F556" s="77" t="s">
        <v>45</v>
      </c>
      <c r="G556" s="78" t="s">
        <v>25</v>
      </c>
      <c r="H556" s="76">
        <f t="shared" si="16"/>
        <v>6.2E-2</v>
      </c>
      <c r="I556" s="79">
        <f t="shared" si="17"/>
        <v>0.51267179526361206</v>
      </c>
      <c r="J556" s="76">
        <v>498462</v>
      </c>
      <c r="K556" s="80">
        <v>1700964</v>
      </c>
    </row>
    <row r="557" spans="1:11" x14ac:dyDescent="0.25">
      <c r="A557">
        <v>1</v>
      </c>
      <c r="B557">
        <v>2</v>
      </c>
      <c r="C557" s="76">
        <v>481</v>
      </c>
      <c r="D557" s="76">
        <v>12.73</v>
      </c>
      <c r="E557" s="76">
        <v>6</v>
      </c>
      <c r="F557" s="77" t="s">
        <v>60</v>
      </c>
      <c r="G557" s="78" t="s">
        <v>61</v>
      </c>
      <c r="H557" s="76">
        <f t="shared" si="16"/>
        <v>1.2999999999999999E-2</v>
      </c>
      <c r="I557" s="79">
        <f t="shared" si="17"/>
        <v>4.8874003212760461E-2</v>
      </c>
      <c r="J557" s="76">
        <v>498457</v>
      </c>
      <c r="K557" s="80">
        <v>1700965</v>
      </c>
    </row>
    <row r="558" spans="1:11" x14ac:dyDescent="0.25">
      <c r="A558">
        <v>1</v>
      </c>
      <c r="B558">
        <v>2</v>
      </c>
      <c r="C558" s="76">
        <v>482</v>
      </c>
      <c r="D558" s="76">
        <v>10.19</v>
      </c>
      <c r="E558" s="76">
        <v>4</v>
      </c>
      <c r="F558" s="77" t="s">
        <v>47</v>
      </c>
      <c r="G558" s="78" t="s">
        <v>20</v>
      </c>
      <c r="H558" s="76">
        <f t="shared" si="16"/>
        <v>8.0000000000000002E-3</v>
      </c>
      <c r="I558" s="79">
        <f t="shared" si="17"/>
        <v>2.0877486651994563E-2</v>
      </c>
      <c r="J558" s="76">
        <v>498459</v>
      </c>
      <c r="K558" s="80">
        <v>1700962</v>
      </c>
    </row>
    <row r="559" spans="1:11" x14ac:dyDescent="0.25">
      <c r="A559">
        <v>1</v>
      </c>
      <c r="B559">
        <v>2</v>
      </c>
      <c r="C559" s="76">
        <v>483</v>
      </c>
      <c r="D559" s="76">
        <v>31.19</v>
      </c>
      <c r="E559" s="76">
        <v>11</v>
      </c>
      <c r="F559" s="77" t="s">
        <v>45</v>
      </c>
      <c r="G559" s="78" t="s">
        <v>25</v>
      </c>
      <c r="H559" s="76">
        <f t="shared" si="16"/>
        <v>7.5999999999999998E-2</v>
      </c>
      <c r="I559" s="79">
        <f t="shared" si="17"/>
        <v>0.53788977669748173</v>
      </c>
      <c r="J559" s="76">
        <v>498459</v>
      </c>
      <c r="K559" s="80">
        <v>1700963</v>
      </c>
    </row>
    <row r="560" spans="1:11" x14ac:dyDescent="0.25">
      <c r="A560">
        <v>1</v>
      </c>
      <c r="B560">
        <v>2</v>
      </c>
      <c r="C560" s="76">
        <v>484</v>
      </c>
      <c r="D560" s="76">
        <v>20.37</v>
      </c>
      <c r="E560" s="76">
        <v>9</v>
      </c>
      <c r="F560" s="77" t="s">
        <v>45</v>
      </c>
      <c r="G560" s="78" t="s">
        <v>25</v>
      </c>
      <c r="H560" s="76">
        <f t="shared" si="16"/>
        <v>3.3000000000000002E-2</v>
      </c>
      <c r="I560" s="79">
        <f t="shared" si="17"/>
        <v>0.18771303121103849</v>
      </c>
      <c r="J560" s="76">
        <v>498458</v>
      </c>
      <c r="K560" s="80">
        <v>1700961</v>
      </c>
    </row>
    <row r="561" spans="1:11" x14ac:dyDescent="0.25">
      <c r="A561">
        <v>1</v>
      </c>
      <c r="B561">
        <v>2</v>
      </c>
      <c r="C561" s="76">
        <v>485</v>
      </c>
      <c r="D561" s="76">
        <v>17.829999999999998</v>
      </c>
      <c r="E561" s="76">
        <v>5</v>
      </c>
      <c r="F561" s="77" t="s">
        <v>45</v>
      </c>
      <c r="G561" s="78" t="s">
        <v>25</v>
      </c>
      <c r="H561" s="76">
        <f t="shared" si="16"/>
        <v>2.5000000000000001E-2</v>
      </c>
      <c r="I561" s="79">
        <f t="shared" si="17"/>
        <v>7.9899221180064969E-2</v>
      </c>
      <c r="J561" s="76">
        <v>498459</v>
      </c>
      <c r="K561" s="80">
        <v>1700960</v>
      </c>
    </row>
    <row r="562" spans="1:11" x14ac:dyDescent="0.25">
      <c r="A562">
        <v>1</v>
      </c>
      <c r="B562">
        <v>2</v>
      </c>
      <c r="C562" s="76">
        <v>486</v>
      </c>
      <c r="D562" s="76">
        <v>35.01</v>
      </c>
      <c r="E562" s="76">
        <v>13</v>
      </c>
      <c r="F562" s="77" t="s">
        <v>45</v>
      </c>
      <c r="G562" s="78" t="s">
        <v>25</v>
      </c>
      <c r="H562" s="76">
        <f t="shared" si="16"/>
        <v>9.6000000000000002E-2</v>
      </c>
      <c r="I562" s="79">
        <f t="shared" si="17"/>
        <v>0.800935289370169</v>
      </c>
      <c r="J562" s="76">
        <v>498459</v>
      </c>
      <c r="K562" s="80">
        <v>1700958</v>
      </c>
    </row>
    <row r="563" spans="1:11" x14ac:dyDescent="0.25">
      <c r="A563">
        <v>1</v>
      </c>
      <c r="B563">
        <v>2</v>
      </c>
      <c r="C563" s="76">
        <v>487</v>
      </c>
      <c r="D563" s="76">
        <v>19.100000000000001</v>
      </c>
      <c r="E563" s="76">
        <v>9</v>
      </c>
      <c r="F563" s="77" t="s">
        <v>45</v>
      </c>
      <c r="G563" s="78" t="s">
        <v>25</v>
      </c>
      <c r="H563" s="76">
        <f t="shared" si="16"/>
        <v>2.9000000000000001E-2</v>
      </c>
      <c r="I563" s="79">
        <f t="shared" si="17"/>
        <v>0.16503615589767731</v>
      </c>
      <c r="J563" s="76">
        <v>498459</v>
      </c>
      <c r="K563" s="80">
        <v>1700957</v>
      </c>
    </row>
    <row r="564" spans="1:11" x14ac:dyDescent="0.25">
      <c r="A564">
        <v>1</v>
      </c>
      <c r="B564">
        <v>2</v>
      </c>
      <c r="C564" s="76">
        <v>488</v>
      </c>
      <c r="D564" s="76">
        <v>35.65</v>
      </c>
      <c r="E564" s="76">
        <v>13</v>
      </c>
      <c r="F564" s="77" t="s">
        <v>45</v>
      </c>
      <c r="G564" s="78" t="s">
        <v>25</v>
      </c>
      <c r="H564" s="76">
        <f t="shared" si="16"/>
        <v>0.1</v>
      </c>
      <c r="I564" s="79">
        <f t="shared" si="17"/>
        <v>0.83048592417065048</v>
      </c>
      <c r="J564" s="76">
        <v>498457</v>
      </c>
      <c r="K564" s="80">
        <v>1700951</v>
      </c>
    </row>
    <row r="565" spans="1:11" x14ac:dyDescent="0.25">
      <c r="A565">
        <v>1</v>
      </c>
      <c r="B565">
        <v>2</v>
      </c>
      <c r="C565" s="76">
        <v>489</v>
      </c>
      <c r="D565" s="76">
        <v>21.65</v>
      </c>
      <c r="E565" s="76">
        <v>11</v>
      </c>
      <c r="F565" s="77" t="s">
        <v>45</v>
      </c>
      <c r="G565" s="78" t="s">
        <v>25</v>
      </c>
      <c r="H565" s="76">
        <f t="shared" si="16"/>
        <v>3.6999999999999998E-2</v>
      </c>
      <c r="I565" s="79">
        <f t="shared" si="17"/>
        <v>0.25916618861271457</v>
      </c>
      <c r="J565" s="76">
        <v>498456</v>
      </c>
      <c r="K565" s="80">
        <v>1700951</v>
      </c>
    </row>
    <row r="566" spans="1:11" x14ac:dyDescent="0.25">
      <c r="A566">
        <v>1</v>
      </c>
      <c r="B566">
        <v>2</v>
      </c>
      <c r="C566" s="76">
        <v>490</v>
      </c>
      <c r="D566" s="76">
        <v>12.1</v>
      </c>
      <c r="E566" s="76">
        <v>6</v>
      </c>
      <c r="F566" s="77" t="s">
        <v>62</v>
      </c>
      <c r="G566" s="78" t="s">
        <v>63</v>
      </c>
      <c r="H566" s="76">
        <f t="shared" si="16"/>
        <v>1.0999999999999999E-2</v>
      </c>
      <c r="I566" s="79">
        <f t="shared" si="17"/>
        <v>4.4156215719559834E-2</v>
      </c>
      <c r="J566" s="76">
        <v>498456</v>
      </c>
      <c r="K566" s="80">
        <v>1700951</v>
      </c>
    </row>
    <row r="567" spans="1:11" x14ac:dyDescent="0.25">
      <c r="A567">
        <v>1</v>
      </c>
      <c r="B567">
        <v>2</v>
      </c>
      <c r="C567" s="76">
        <v>491</v>
      </c>
      <c r="D567" s="76">
        <v>15.92</v>
      </c>
      <c r="E567" s="76">
        <v>9</v>
      </c>
      <c r="F567" s="77" t="s">
        <v>45</v>
      </c>
      <c r="G567" s="78" t="s">
        <v>25</v>
      </c>
      <c r="H567" s="76">
        <f t="shared" si="16"/>
        <v>0.02</v>
      </c>
      <c r="I567" s="79">
        <f t="shared" si="17"/>
        <v>0.11465645015790436</v>
      </c>
      <c r="J567" s="76">
        <v>498455</v>
      </c>
      <c r="K567" s="80">
        <v>1700951</v>
      </c>
    </row>
    <row r="568" spans="1:11" x14ac:dyDescent="0.25">
      <c r="A568">
        <v>1</v>
      </c>
      <c r="B568">
        <v>2</v>
      </c>
      <c r="C568" s="76">
        <v>492</v>
      </c>
      <c r="D568" s="76">
        <v>38.200000000000003</v>
      </c>
      <c r="E568" s="76">
        <v>11</v>
      </c>
      <c r="F568" s="77" t="s">
        <v>45</v>
      </c>
      <c r="G568" s="78" t="s">
        <v>25</v>
      </c>
      <c r="H568" s="76">
        <f t="shared" si="16"/>
        <v>0.115</v>
      </c>
      <c r="I568" s="79">
        <f t="shared" si="17"/>
        <v>0.80684342883308902</v>
      </c>
      <c r="J568" s="76">
        <v>498455</v>
      </c>
      <c r="K568" s="80">
        <v>1700951</v>
      </c>
    </row>
    <row r="569" spans="1:11" x14ac:dyDescent="0.25">
      <c r="A569">
        <v>1</v>
      </c>
      <c r="B569">
        <v>2</v>
      </c>
      <c r="C569" s="76">
        <v>493</v>
      </c>
      <c r="D569" s="76">
        <v>29.92</v>
      </c>
      <c r="E569" s="76">
        <v>11</v>
      </c>
      <c r="F569" s="77" t="s">
        <v>45</v>
      </c>
      <c r="G569" s="78" t="s">
        <v>25</v>
      </c>
      <c r="H569" s="76">
        <f t="shared" si="16"/>
        <v>7.0000000000000007E-2</v>
      </c>
      <c r="I569" s="79">
        <f t="shared" si="17"/>
        <v>0.49497779754483567</v>
      </c>
      <c r="J569" s="76">
        <v>498454</v>
      </c>
      <c r="K569" s="80">
        <v>1700952</v>
      </c>
    </row>
    <row r="570" spans="1:11" x14ac:dyDescent="0.25">
      <c r="A570">
        <v>1</v>
      </c>
      <c r="B570">
        <v>2</v>
      </c>
      <c r="C570" s="76">
        <v>494</v>
      </c>
      <c r="D570" s="76">
        <v>12.73</v>
      </c>
      <c r="E570" s="76">
        <v>7</v>
      </c>
      <c r="F570" s="77" t="s">
        <v>45</v>
      </c>
      <c r="G570" s="78" t="s">
        <v>25</v>
      </c>
      <c r="H570" s="76">
        <f t="shared" si="16"/>
        <v>1.2999999999999999E-2</v>
      </c>
      <c r="I570" s="79">
        <f t="shared" si="17"/>
        <v>5.7019670414887202E-2</v>
      </c>
      <c r="J570" s="76">
        <v>498454</v>
      </c>
      <c r="K570" s="80">
        <v>1700952</v>
      </c>
    </row>
    <row r="571" spans="1:11" x14ac:dyDescent="0.25">
      <c r="A571">
        <v>1</v>
      </c>
      <c r="B571">
        <v>2</v>
      </c>
      <c r="C571" s="76">
        <v>495.1</v>
      </c>
      <c r="D571" s="76">
        <v>19.100000000000001</v>
      </c>
      <c r="E571" s="76">
        <v>11</v>
      </c>
      <c r="F571" s="77" t="s">
        <v>45</v>
      </c>
      <c r="G571" s="78" t="s">
        <v>25</v>
      </c>
      <c r="H571" s="76">
        <f t="shared" si="16"/>
        <v>2.9000000000000001E-2</v>
      </c>
      <c r="I571" s="79">
        <f t="shared" si="17"/>
        <v>0.20171085720827225</v>
      </c>
      <c r="J571" s="76">
        <v>498454</v>
      </c>
      <c r="K571" s="80">
        <v>1700952</v>
      </c>
    </row>
    <row r="572" spans="1:11" x14ac:dyDescent="0.25">
      <c r="A572">
        <v>1</v>
      </c>
      <c r="B572">
        <v>2</v>
      </c>
      <c r="C572" s="76">
        <v>495.2</v>
      </c>
      <c r="D572" s="76">
        <v>18.46</v>
      </c>
      <c r="E572" s="76">
        <v>12</v>
      </c>
      <c r="F572" s="77" t="s">
        <v>45</v>
      </c>
      <c r="G572" s="78" t="s">
        <v>25</v>
      </c>
      <c r="H572" s="76">
        <f t="shared" si="16"/>
        <v>2.7E-2</v>
      </c>
      <c r="I572" s="79">
        <f t="shared" si="17"/>
        <v>0.20554858658151162</v>
      </c>
      <c r="J572" s="76">
        <v>498454</v>
      </c>
      <c r="K572" s="80">
        <v>1700952</v>
      </c>
    </row>
    <row r="573" spans="1:11" x14ac:dyDescent="0.25">
      <c r="A573">
        <v>1</v>
      </c>
      <c r="B573">
        <v>2</v>
      </c>
      <c r="C573" s="76">
        <v>496</v>
      </c>
      <c r="D573" s="76">
        <v>23.55</v>
      </c>
      <c r="E573" s="76">
        <v>12</v>
      </c>
      <c r="F573" s="77" t="s">
        <v>45</v>
      </c>
      <c r="G573" s="78" t="s">
        <v>25</v>
      </c>
      <c r="H573" s="76">
        <f t="shared" si="16"/>
        <v>4.3999999999999997E-2</v>
      </c>
      <c r="I573" s="79">
        <f t="shared" si="17"/>
        <v>0.33452834681520643</v>
      </c>
      <c r="J573" s="76">
        <v>498454</v>
      </c>
      <c r="K573" s="80">
        <v>1700952</v>
      </c>
    </row>
    <row r="574" spans="1:11" x14ac:dyDescent="0.25">
      <c r="A574">
        <v>1</v>
      </c>
      <c r="B574">
        <v>2</v>
      </c>
      <c r="C574" s="76">
        <v>497</v>
      </c>
      <c r="D574" s="76">
        <v>27.06</v>
      </c>
      <c r="E574" s="76">
        <v>12</v>
      </c>
      <c r="F574" s="77" t="s">
        <v>45</v>
      </c>
      <c r="G574" s="78" t="s">
        <v>25</v>
      </c>
      <c r="H574" s="76">
        <f t="shared" si="16"/>
        <v>5.8000000000000003E-2</v>
      </c>
      <c r="I574" s="79">
        <f t="shared" si="17"/>
        <v>0.44167893396444352</v>
      </c>
      <c r="J574" s="76">
        <v>498450</v>
      </c>
      <c r="K574" s="80">
        <v>1700967</v>
      </c>
    </row>
    <row r="575" spans="1:11" x14ac:dyDescent="0.25">
      <c r="A575">
        <v>1</v>
      </c>
      <c r="B575">
        <v>2</v>
      </c>
      <c r="C575" s="76">
        <v>498</v>
      </c>
      <c r="D575" s="76">
        <v>17.510000000000002</v>
      </c>
      <c r="E575" s="76">
        <v>8</v>
      </c>
      <c r="F575" s="77" t="s">
        <v>45</v>
      </c>
      <c r="G575" s="78" t="s">
        <v>25</v>
      </c>
      <c r="H575" s="76">
        <f t="shared" si="16"/>
        <v>2.4E-2</v>
      </c>
      <c r="I575" s="79">
        <f t="shared" si="17"/>
        <v>0.12329121558398669</v>
      </c>
      <c r="J575" s="76">
        <v>498449</v>
      </c>
      <c r="K575" s="80">
        <v>1700971</v>
      </c>
    </row>
    <row r="576" spans="1:11" x14ac:dyDescent="0.25">
      <c r="A576">
        <v>1</v>
      </c>
      <c r="B576">
        <v>2</v>
      </c>
      <c r="C576" s="76">
        <v>499</v>
      </c>
      <c r="D576" s="76">
        <v>15.28</v>
      </c>
      <c r="E576" s="76">
        <v>7</v>
      </c>
      <c r="F576" s="77" t="s">
        <v>45</v>
      </c>
      <c r="G576" s="78" t="s">
        <v>25</v>
      </c>
      <c r="H576" s="76">
        <f t="shared" si="16"/>
        <v>1.7999999999999999E-2</v>
      </c>
      <c r="I576" s="79">
        <f t="shared" si="17"/>
        <v>8.2151330935732694E-2</v>
      </c>
      <c r="J576" s="76">
        <v>498449</v>
      </c>
      <c r="K576" s="80">
        <v>1700975</v>
      </c>
    </row>
    <row r="577" spans="1:11" x14ac:dyDescent="0.25">
      <c r="A577">
        <v>1</v>
      </c>
      <c r="B577">
        <v>2</v>
      </c>
      <c r="C577" s="76">
        <v>500.1</v>
      </c>
      <c r="D577" s="76">
        <v>37.56</v>
      </c>
      <c r="E577" s="76">
        <v>12</v>
      </c>
      <c r="F577" s="77" t="s">
        <v>45</v>
      </c>
      <c r="G577" s="78" t="s">
        <v>25</v>
      </c>
      <c r="H577" s="76">
        <f t="shared" si="16"/>
        <v>0.111</v>
      </c>
      <c r="I577" s="79">
        <f t="shared" si="17"/>
        <v>0.85094652399078807</v>
      </c>
      <c r="J577" s="76">
        <v>498450</v>
      </c>
      <c r="K577" s="80">
        <v>1700978</v>
      </c>
    </row>
    <row r="578" spans="1:11" x14ac:dyDescent="0.25">
      <c r="A578">
        <v>1</v>
      </c>
      <c r="B578">
        <v>2</v>
      </c>
      <c r="C578" s="76">
        <v>500.2</v>
      </c>
      <c r="D578" s="76">
        <v>32.47</v>
      </c>
      <c r="E578" s="76">
        <v>10</v>
      </c>
      <c r="F578" s="77" t="s">
        <v>45</v>
      </c>
      <c r="G578" s="78" t="s">
        <v>25</v>
      </c>
      <c r="H578" s="76">
        <f t="shared" ref="H578:H641" si="18">ROUND((D578/100)^2*0.7854,3)</f>
        <v>8.3000000000000004E-2</v>
      </c>
      <c r="I578" s="79">
        <f t="shared" si="17"/>
        <v>0.52994943393809713</v>
      </c>
      <c r="J578" s="76">
        <v>498450</v>
      </c>
      <c r="K578" s="80">
        <v>1700978</v>
      </c>
    </row>
    <row r="579" spans="1:11" x14ac:dyDescent="0.25">
      <c r="A579">
        <v>1</v>
      </c>
      <c r="B579">
        <v>2</v>
      </c>
      <c r="C579" s="76">
        <v>501.1</v>
      </c>
      <c r="D579" s="76">
        <v>22.92</v>
      </c>
      <c r="E579" s="76">
        <v>11</v>
      </c>
      <c r="F579" s="77" t="s">
        <v>45</v>
      </c>
      <c r="G579" s="78" t="s">
        <v>25</v>
      </c>
      <c r="H579" s="76">
        <f t="shared" si="18"/>
        <v>4.1000000000000002E-2</v>
      </c>
      <c r="I579" s="79">
        <f t="shared" ref="I579:I642" si="19">IF(F579="Pino candelillo",-0.0044177+(0.0000285*D579^2*E579),((D579/100)^2)*E579*0.64*(PI()/4))</f>
        <v>0.29046363437991213</v>
      </c>
      <c r="J579" s="76">
        <v>498449</v>
      </c>
      <c r="K579" s="80">
        <v>1700978</v>
      </c>
    </row>
    <row r="580" spans="1:11" x14ac:dyDescent="0.25">
      <c r="A580">
        <v>1</v>
      </c>
      <c r="B580">
        <v>2</v>
      </c>
      <c r="C580" s="76">
        <v>501.2</v>
      </c>
      <c r="D580" s="76">
        <v>34.380000000000003</v>
      </c>
      <c r="E580" s="76">
        <v>12</v>
      </c>
      <c r="F580" s="77" t="s">
        <v>45</v>
      </c>
      <c r="G580" s="78" t="s">
        <v>25</v>
      </c>
      <c r="H580" s="76">
        <f t="shared" si="18"/>
        <v>9.2999999999999999E-2</v>
      </c>
      <c r="I580" s="79">
        <f t="shared" si="19"/>
        <v>0.71295619347796624</v>
      </c>
      <c r="J580" s="76">
        <v>498449</v>
      </c>
      <c r="K580" s="80">
        <v>1700978</v>
      </c>
    </row>
    <row r="581" spans="1:11" x14ac:dyDescent="0.25">
      <c r="A581">
        <v>1</v>
      </c>
      <c r="B581">
        <v>2</v>
      </c>
      <c r="C581" s="76">
        <v>502</v>
      </c>
      <c r="D581" s="76">
        <v>12.73</v>
      </c>
      <c r="E581" s="76">
        <v>8</v>
      </c>
      <c r="F581" s="77" t="s">
        <v>45</v>
      </c>
      <c r="G581" s="78" t="s">
        <v>25</v>
      </c>
      <c r="H581" s="76">
        <f t="shared" si="18"/>
        <v>1.2999999999999999E-2</v>
      </c>
      <c r="I581" s="79">
        <f t="shared" si="19"/>
        <v>6.5165337617013944E-2</v>
      </c>
      <c r="J581" s="76">
        <v>498449</v>
      </c>
      <c r="K581" s="80">
        <v>1700978</v>
      </c>
    </row>
    <row r="582" spans="1:11" x14ac:dyDescent="0.25">
      <c r="A582">
        <v>1</v>
      </c>
      <c r="B582">
        <v>2</v>
      </c>
      <c r="C582" s="76">
        <v>503</v>
      </c>
      <c r="D582" s="76">
        <v>22.28</v>
      </c>
      <c r="E582" s="76">
        <v>11</v>
      </c>
      <c r="F582" s="77" t="s">
        <v>45</v>
      </c>
      <c r="G582" s="78" t="s">
        <v>25</v>
      </c>
      <c r="H582" s="76">
        <f t="shared" si="18"/>
        <v>3.9E-2</v>
      </c>
      <c r="I582" s="79">
        <f t="shared" si="19"/>
        <v>0.27446875573809604</v>
      </c>
      <c r="J582" s="76">
        <v>498449</v>
      </c>
      <c r="K582" s="80">
        <v>1700978</v>
      </c>
    </row>
    <row r="583" spans="1:11" x14ac:dyDescent="0.25">
      <c r="A583">
        <v>1</v>
      </c>
      <c r="B583">
        <v>2</v>
      </c>
      <c r="C583" s="76">
        <v>504</v>
      </c>
      <c r="D583" s="76">
        <v>11.46</v>
      </c>
      <c r="E583" s="76">
        <v>6</v>
      </c>
      <c r="F583" s="77" t="s">
        <v>45</v>
      </c>
      <c r="G583" s="78" t="s">
        <v>25</v>
      </c>
      <c r="H583" s="76">
        <f t="shared" si="18"/>
        <v>0.01</v>
      </c>
      <c r="I583" s="79">
        <f t="shared" si="19"/>
        <v>3.9608677415442557E-2</v>
      </c>
      <c r="J583" s="76">
        <v>498451</v>
      </c>
      <c r="K583" s="80">
        <v>1700981</v>
      </c>
    </row>
    <row r="584" spans="1:11" x14ac:dyDescent="0.25">
      <c r="A584">
        <v>1</v>
      </c>
      <c r="B584">
        <v>2</v>
      </c>
      <c r="C584" s="76">
        <v>505.1</v>
      </c>
      <c r="D584" s="76">
        <v>34.380000000000003</v>
      </c>
      <c r="E584" s="76">
        <v>14</v>
      </c>
      <c r="F584" s="77" t="s">
        <v>45</v>
      </c>
      <c r="G584" s="78" t="s">
        <v>25</v>
      </c>
      <c r="H584" s="76">
        <f t="shared" si="18"/>
        <v>9.2999999999999999E-2</v>
      </c>
      <c r="I584" s="79">
        <f t="shared" si="19"/>
        <v>0.83178222572429394</v>
      </c>
      <c r="J584" s="76">
        <v>498454</v>
      </c>
      <c r="K584" s="80">
        <v>1700984</v>
      </c>
    </row>
    <row r="585" spans="1:11" x14ac:dyDescent="0.25">
      <c r="A585">
        <v>1</v>
      </c>
      <c r="B585">
        <v>2</v>
      </c>
      <c r="C585" s="76">
        <v>505.2</v>
      </c>
      <c r="D585" s="76">
        <v>16.55</v>
      </c>
      <c r="E585" s="76">
        <v>10</v>
      </c>
      <c r="F585" s="77" t="s">
        <v>45</v>
      </c>
      <c r="G585" s="78" t="s">
        <v>25</v>
      </c>
      <c r="H585" s="76">
        <f t="shared" si="18"/>
        <v>2.1999999999999999E-2</v>
      </c>
      <c r="I585" s="79">
        <f t="shared" si="19"/>
        <v>0.13767841308798054</v>
      </c>
      <c r="J585" s="76">
        <v>498454</v>
      </c>
      <c r="K585" s="80">
        <v>1700984</v>
      </c>
    </row>
    <row r="586" spans="1:11" x14ac:dyDescent="0.25">
      <c r="A586">
        <v>1</v>
      </c>
      <c r="B586">
        <v>2</v>
      </c>
      <c r="C586" s="76">
        <v>506</v>
      </c>
      <c r="D586" s="76">
        <v>9.8699999999999992</v>
      </c>
      <c r="E586" s="76">
        <v>5</v>
      </c>
      <c r="F586" s="77" t="s">
        <v>52</v>
      </c>
      <c r="G586" s="78" t="s">
        <v>24</v>
      </c>
      <c r="H586" s="76">
        <f t="shared" si="18"/>
        <v>8.0000000000000002E-3</v>
      </c>
      <c r="I586" s="79">
        <f t="shared" si="19"/>
        <v>2.448353739003932E-2</v>
      </c>
      <c r="J586" s="76">
        <v>498454</v>
      </c>
      <c r="K586" s="80">
        <v>1700985</v>
      </c>
    </row>
    <row r="587" spans="1:11" x14ac:dyDescent="0.25">
      <c r="A587">
        <v>1</v>
      </c>
      <c r="B587">
        <v>2</v>
      </c>
      <c r="C587" s="76">
        <v>507</v>
      </c>
      <c r="D587" s="76">
        <v>17.510000000000002</v>
      </c>
      <c r="E587" s="76">
        <v>8</v>
      </c>
      <c r="F587" s="77" t="s">
        <v>52</v>
      </c>
      <c r="G587" s="78" t="s">
        <v>24</v>
      </c>
      <c r="H587" s="76">
        <f t="shared" si="18"/>
        <v>2.4E-2</v>
      </c>
      <c r="I587" s="79">
        <f t="shared" si="19"/>
        <v>0.12329121558398669</v>
      </c>
      <c r="J587" s="76">
        <v>498453</v>
      </c>
      <c r="K587" s="80">
        <v>1700986</v>
      </c>
    </row>
    <row r="588" spans="1:11" x14ac:dyDescent="0.25">
      <c r="A588">
        <v>1</v>
      </c>
      <c r="B588">
        <v>2</v>
      </c>
      <c r="C588" s="76">
        <v>508</v>
      </c>
      <c r="D588" s="76">
        <v>19.100000000000001</v>
      </c>
      <c r="E588" s="76">
        <v>7</v>
      </c>
      <c r="F588" s="77" t="s">
        <v>52</v>
      </c>
      <c r="G588" s="78" t="s">
        <v>24</v>
      </c>
      <c r="H588" s="76">
        <f t="shared" si="18"/>
        <v>2.9000000000000001E-2</v>
      </c>
      <c r="I588" s="79">
        <f t="shared" si="19"/>
        <v>0.12836145458708237</v>
      </c>
      <c r="J588" s="76">
        <v>498454</v>
      </c>
      <c r="K588" s="80">
        <v>1700989</v>
      </c>
    </row>
    <row r="589" spans="1:11" x14ac:dyDescent="0.25">
      <c r="A589">
        <v>1</v>
      </c>
      <c r="B589">
        <v>2</v>
      </c>
      <c r="C589" s="76">
        <v>509</v>
      </c>
      <c r="D589" s="76">
        <v>27.37</v>
      </c>
      <c r="E589" s="76">
        <v>10</v>
      </c>
      <c r="F589" s="77" t="s">
        <v>45</v>
      </c>
      <c r="G589" s="78" t="s">
        <v>25</v>
      </c>
      <c r="H589" s="76">
        <f t="shared" si="18"/>
        <v>5.8999999999999997E-2</v>
      </c>
      <c r="I589" s="79">
        <f t="shared" si="19"/>
        <v>0.37654722395519352</v>
      </c>
      <c r="J589" s="76">
        <v>498457</v>
      </c>
      <c r="K589" s="80">
        <v>1700989</v>
      </c>
    </row>
    <row r="590" spans="1:11" x14ac:dyDescent="0.25">
      <c r="A590">
        <v>1</v>
      </c>
      <c r="B590">
        <v>2</v>
      </c>
      <c r="C590" s="76">
        <v>510</v>
      </c>
      <c r="D590" s="76">
        <v>40.11</v>
      </c>
      <c r="E590" s="76">
        <v>11</v>
      </c>
      <c r="F590" s="77" t="s">
        <v>45</v>
      </c>
      <c r="G590" s="78" t="s">
        <v>25</v>
      </c>
      <c r="H590" s="76">
        <f t="shared" si="18"/>
        <v>0.126</v>
      </c>
      <c r="I590" s="79">
        <f t="shared" si="19"/>
        <v>0.88954488028848089</v>
      </c>
      <c r="J590" s="76">
        <v>498451</v>
      </c>
      <c r="K590" s="80">
        <v>1700991</v>
      </c>
    </row>
    <row r="591" spans="1:11" x14ac:dyDescent="0.25">
      <c r="A591">
        <v>1</v>
      </c>
      <c r="B591">
        <v>2</v>
      </c>
      <c r="C591" s="76">
        <v>511</v>
      </c>
      <c r="D591" s="76">
        <v>16.55</v>
      </c>
      <c r="E591" s="76">
        <v>6</v>
      </c>
      <c r="F591" s="77" t="s">
        <v>45</v>
      </c>
      <c r="G591" s="78" t="s">
        <v>25</v>
      </c>
      <c r="H591" s="76">
        <f t="shared" si="18"/>
        <v>2.1999999999999999E-2</v>
      </c>
      <c r="I591" s="79">
        <f t="shared" si="19"/>
        <v>8.2607047852788315E-2</v>
      </c>
      <c r="J591" s="76">
        <v>498451</v>
      </c>
      <c r="K591" s="80">
        <v>1700991</v>
      </c>
    </row>
    <row r="592" spans="1:11" x14ac:dyDescent="0.25">
      <c r="A592">
        <v>1</v>
      </c>
      <c r="B592">
        <v>2</v>
      </c>
      <c r="C592" s="76">
        <v>512</v>
      </c>
      <c r="D592" s="76">
        <v>15.92</v>
      </c>
      <c r="E592" s="76">
        <v>10</v>
      </c>
      <c r="F592" s="77" t="s">
        <v>46</v>
      </c>
      <c r="G592" s="78" t="s">
        <v>17</v>
      </c>
      <c r="H592" s="76">
        <f t="shared" si="18"/>
        <v>0.02</v>
      </c>
      <c r="I592" s="79">
        <f t="shared" si="19"/>
        <v>0.12739605573100482</v>
      </c>
      <c r="J592" s="76">
        <v>498449</v>
      </c>
      <c r="K592" s="80">
        <v>1700989</v>
      </c>
    </row>
    <row r="593" spans="1:11" x14ac:dyDescent="0.25">
      <c r="A593">
        <v>1</v>
      </c>
      <c r="B593">
        <v>2</v>
      </c>
      <c r="C593" s="76">
        <v>513</v>
      </c>
      <c r="D593" s="76">
        <v>12.73</v>
      </c>
      <c r="E593" s="76">
        <v>4</v>
      </c>
      <c r="F593" s="77" t="s">
        <v>47</v>
      </c>
      <c r="G593" s="78" t="s">
        <v>20</v>
      </c>
      <c r="H593" s="76">
        <f t="shared" si="18"/>
        <v>1.2999999999999999E-2</v>
      </c>
      <c r="I593" s="79">
        <f t="shared" si="19"/>
        <v>3.2582668808506972E-2</v>
      </c>
      <c r="J593" s="76">
        <v>498449</v>
      </c>
      <c r="K593" s="80">
        <v>1700988</v>
      </c>
    </row>
    <row r="594" spans="1:11" x14ac:dyDescent="0.25">
      <c r="A594">
        <v>1</v>
      </c>
      <c r="B594">
        <v>2</v>
      </c>
      <c r="C594" s="76">
        <v>514</v>
      </c>
      <c r="D594" s="76">
        <v>31.83</v>
      </c>
      <c r="E594" s="76">
        <v>14</v>
      </c>
      <c r="F594" s="77" t="s">
        <v>45</v>
      </c>
      <c r="G594" s="78" t="s">
        <v>25</v>
      </c>
      <c r="H594" s="76">
        <f t="shared" si="18"/>
        <v>0.08</v>
      </c>
      <c r="I594" s="79">
        <f t="shared" si="19"/>
        <v>0.71296985563609772</v>
      </c>
      <c r="J594" s="76">
        <v>498449</v>
      </c>
      <c r="K594" s="80">
        <v>1700988</v>
      </c>
    </row>
    <row r="595" spans="1:11" x14ac:dyDescent="0.25">
      <c r="A595">
        <v>1</v>
      </c>
      <c r="B595">
        <v>2</v>
      </c>
      <c r="C595" s="76">
        <v>515</v>
      </c>
      <c r="D595" s="76">
        <v>29.28</v>
      </c>
      <c r="E595" s="76">
        <v>9</v>
      </c>
      <c r="F595" s="77" t="s">
        <v>45</v>
      </c>
      <c r="G595" s="78" t="s">
        <v>25</v>
      </c>
      <c r="H595" s="76">
        <f t="shared" si="18"/>
        <v>6.7000000000000004E-2</v>
      </c>
      <c r="I595" s="79">
        <f t="shared" si="19"/>
        <v>0.38784170696073927</v>
      </c>
      <c r="J595" s="76">
        <v>498449</v>
      </c>
      <c r="K595" s="80">
        <v>1700988</v>
      </c>
    </row>
    <row r="596" spans="1:11" x14ac:dyDescent="0.25">
      <c r="A596">
        <v>1</v>
      </c>
      <c r="B596">
        <v>2</v>
      </c>
      <c r="C596" s="76">
        <v>516</v>
      </c>
      <c r="D596" s="76">
        <v>14.01</v>
      </c>
      <c r="E596" s="76">
        <v>7</v>
      </c>
      <c r="F596" s="77" t="s">
        <v>47</v>
      </c>
      <c r="G596" s="78" t="s">
        <v>20</v>
      </c>
      <c r="H596" s="76">
        <f t="shared" si="18"/>
        <v>1.4999999999999999E-2</v>
      </c>
      <c r="I596" s="79">
        <f t="shared" si="19"/>
        <v>6.9062797463057435E-2</v>
      </c>
      <c r="J596" s="76">
        <v>498448</v>
      </c>
      <c r="K596" s="80">
        <v>1700988</v>
      </c>
    </row>
    <row r="597" spans="1:11" x14ac:dyDescent="0.25">
      <c r="A597">
        <v>1</v>
      </c>
      <c r="B597">
        <v>2</v>
      </c>
      <c r="C597" s="76">
        <v>517</v>
      </c>
      <c r="D597" s="76">
        <v>15.28</v>
      </c>
      <c r="E597" s="76">
        <v>9</v>
      </c>
      <c r="F597" s="77" t="s">
        <v>45</v>
      </c>
      <c r="G597" s="78" t="s">
        <v>25</v>
      </c>
      <c r="H597" s="76">
        <f t="shared" si="18"/>
        <v>1.7999999999999999E-2</v>
      </c>
      <c r="I597" s="79">
        <f t="shared" si="19"/>
        <v>0.10562313977451349</v>
      </c>
      <c r="J597" s="76">
        <v>498448</v>
      </c>
      <c r="K597" s="80">
        <v>1700988</v>
      </c>
    </row>
    <row r="598" spans="1:11" x14ac:dyDescent="0.25">
      <c r="A598">
        <v>1</v>
      </c>
      <c r="B598">
        <v>2</v>
      </c>
      <c r="C598" s="76">
        <v>518</v>
      </c>
      <c r="D598" s="76">
        <v>10.19</v>
      </c>
      <c r="E598" s="76">
        <v>6</v>
      </c>
      <c r="F598" s="77" t="s">
        <v>46</v>
      </c>
      <c r="G598" s="78" t="s">
        <v>17</v>
      </c>
      <c r="H598" s="76">
        <f t="shared" si="18"/>
        <v>8.0000000000000002E-3</v>
      </c>
      <c r="I598" s="79">
        <f t="shared" si="19"/>
        <v>3.1316229977991848E-2</v>
      </c>
      <c r="J598" s="76">
        <v>498448</v>
      </c>
      <c r="K598" s="80">
        <v>1700988</v>
      </c>
    </row>
    <row r="599" spans="1:11" x14ac:dyDescent="0.25">
      <c r="A599">
        <v>1</v>
      </c>
      <c r="B599">
        <v>2</v>
      </c>
      <c r="C599" s="76">
        <v>519</v>
      </c>
      <c r="D599" s="76">
        <v>25.46</v>
      </c>
      <c r="E599" s="76">
        <v>10</v>
      </c>
      <c r="F599" s="77" t="s">
        <v>45</v>
      </c>
      <c r="G599" s="78" t="s">
        <v>25</v>
      </c>
      <c r="H599" s="76">
        <f t="shared" si="18"/>
        <v>5.0999999999999997E-2</v>
      </c>
      <c r="I599" s="79">
        <f t="shared" si="19"/>
        <v>0.3258266880850697</v>
      </c>
      <c r="J599" s="76">
        <v>498443</v>
      </c>
      <c r="K599" s="80">
        <v>1700987</v>
      </c>
    </row>
    <row r="600" spans="1:11" x14ac:dyDescent="0.25">
      <c r="A600">
        <v>1</v>
      </c>
      <c r="B600">
        <v>2</v>
      </c>
      <c r="C600" s="76">
        <v>520</v>
      </c>
      <c r="D600" s="76">
        <v>48.38</v>
      </c>
      <c r="E600" s="76">
        <v>9</v>
      </c>
      <c r="F600" s="77" t="s">
        <v>45</v>
      </c>
      <c r="G600" s="78" t="s">
        <v>25</v>
      </c>
      <c r="H600" s="76">
        <f t="shared" si="18"/>
        <v>0.184</v>
      </c>
      <c r="I600" s="79">
        <f t="shared" si="19"/>
        <v>1.0588735324588345</v>
      </c>
      <c r="J600" s="76">
        <v>498445</v>
      </c>
      <c r="K600" s="80">
        <v>1700986</v>
      </c>
    </row>
    <row r="601" spans="1:11" x14ac:dyDescent="0.25">
      <c r="A601">
        <v>1</v>
      </c>
      <c r="B601">
        <v>2</v>
      </c>
      <c r="C601" s="76">
        <v>521</v>
      </c>
      <c r="D601" s="76">
        <v>26.1</v>
      </c>
      <c r="E601" s="76">
        <v>7</v>
      </c>
      <c r="F601" s="77" t="s">
        <v>45</v>
      </c>
      <c r="G601" s="78" t="s">
        <v>25</v>
      </c>
      <c r="H601" s="76">
        <f t="shared" si="18"/>
        <v>5.3999999999999999E-2</v>
      </c>
      <c r="I601" s="79">
        <f t="shared" si="19"/>
        <v>0.23968944513381316</v>
      </c>
      <c r="J601" s="76">
        <v>498438</v>
      </c>
      <c r="K601" s="80">
        <v>1700979</v>
      </c>
    </row>
    <row r="602" spans="1:11" x14ac:dyDescent="0.25">
      <c r="A602">
        <v>1</v>
      </c>
      <c r="B602">
        <v>2</v>
      </c>
      <c r="C602" s="76">
        <v>522</v>
      </c>
      <c r="D602" s="76">
        <v>13.37</v>
      </c>
      <c r="E602" s="76">
        <v>6</v>
      </c>
      <c r="F602" s="77" t="s">
        <v>45</v>
      </c>
      <c r="G602" s="78" t="s">
        <v>25</v>
      </c>
      <c r="H602" s="76">
        <f t="shared" si="18"/>
        <v>1.4E-2</v>
      </c>
      <c r="I602" s="79">
        <f t="shared" si="19"/>
        <v>5.3911810926574572E-2</v>
      </c>
      <c r="J602" s="76">
        <v>498438</v>
      </c>
      <c r="K602" s="80">
        <v>1700975</v>
      </c>
    </row>
    <row r="603" spans="1:11" x14ac:dyDescent="0.25">
      <c r="A603">
        <v>1</v>
      </c>
      <c r="B603">
        <v>2</v>
      </c>
      <c r="C603" s="76">
        <v>523</v>
      </c>
      <c r="D603" s="76">
        <v>23.55</v>
      </c>
      <c r="E603" s="76">
        <v>6</v>
      </c>
      <c r="F603" s="77" t="s">
        <v>45</v>
      </c>
      <c r="G603" s="78" t="s">
        <v>25</v>
      </c>
      <c r="H603" s="76">
        <f t="shared" si="18"/>
        <v>4.3999999999999997E-2</v>
      </c>
      <c r="I603" s="79">
        <f t="shared" si="19"/>
        <v>0.16726417340760322</v>
      </c>
      <c r="J603" s="76">
        <v>498439</v>
      </c>
      <c r="K603" s="80">
        <v>1700979</v>
      </c>
    </row>
    <row r="604" spans="1:11" x14ac:dyDescent="0.25">
      <c r="A604">
        <v>1</v>
      </c>
      <c r="B604">
        <v>2</v>
      </c>
      <c r="C604" s="76">
        <v>524</v>
      </c>
      <c r="D604" s="76">
        <v>23.87</v>
      </c>
      <c r="E604" s="76">
        <v>7</v>
      </c>
      <c r="F604" s="77" t="s">
        <v>45</v>
      </c>
      <c r="G604" s="78" t="s">
        <v>25</v>
      </c>
      <c r="H604" s="76">
        <f t="shared" si="18"/>
        <v>4.4999999999999998E-2</v>
      </c>
      <c r="I604" s="79">
        <f t="shared" si="19"/>
        <v>0.20048077540121867</v>
      </c>
      <c r="J604" s="76">
        <v>498439</v>
      </c>
      <c r="K604" s="80">
        <v>1700978</v>
      </c>
    </row>
    <row r="605" spans="1:11" x14ac:dyDescent="0.25">
      <c r="A605">
        <v>1</v>
      </c>
      <c r="B605">
        <v>2</v>
      </c>
      <c r="C605" s="76">
        <v>525</v>
      </c>
      <c r="D605" s="76">
        <v>14.32</v>
      </c>
      <c r="E605" s="76">
        <v>6</v>
      </c>
      <c r="F605" s="77" t="s">
        <v>45</v>
      </c>
      <c r="G605" s="78" t="s">
        <v>25</v>
      </c>
      <c r="H605" s="76">
        <f t="shared" si="18"/>
        <v>1.6E-2</v>
      </c>
      <c r="I605" s="79">
        <f t="shared" si="19"/>
        <v>6.1845362819279187E-2</v>
      </c>
      <c r="J605" s="76">
        <v>498440</v>
      </c>
      <c r="K605" s="80">
        <v>1700978</v>
      </c>
    </row>
    <row r="606" spans="1:11" x14ac:dyDescent="0.25">
      <c r="A606">
        <v>1</v>
      </c>
      <c r="B606">
        <v>2</v>
      </c>
      <c r="C606" s="76">
        <v>526</v>
      </c>
      <c r="D606" s="76">
        <v>22.6</v>
      </c>
      <c r="E606" s="76">
        <v>6</v>
      </c>
      <c r="F606" s="77" t="s">
        <v>45</v>
      </c>
      <c r="G606" s="78" t="s">
        <v>25</v>
      </c>
      <c r="H606" s="76">
        <f t="shared" si="18"/>
        <v>0.04</v>
      </c>
      <c r="I606" s="79">
        <f t="shared" si="19"/>
        <v>0.15404158691976219</v>
      </c>
      <c r="J606" s="76">
        <v>498441</v>
      </c>
      <c r="K606" s="80">
        <v>1700979</v>
      </c>
    </row>
    <row r="607" spans="1:11" x14ac:dyDescent="0.25">
      <c r="A607">
        <v>1</v>
      </c>
      <c r="B607">
        <v>2</v>
      </c>
      <c r="C607" s="76">
        <v>527</v>
      </c>
      <c r="D607" s="76">
        <v>15.28</v>
      </c>
      <c r="E607" s="76">
        <v>6</v>
      </c>
      <c r="F607" s="77" t="s">
        <v>45</v>
      </c>
      <c r="G607" s="78" t="s">
        <v>25</v>
      </c>
      <c r="H607" s="76">
        <f t="shared" si="18"/>
        <v>1.7999999999999999E-2</v>
      </c>
      <c r="I607" s="79">
        <f t="shared" si="19"/>
        <v>7.0415426516342319E-2</v>
      </c>
      <c r="J607" s="76">
        <v>498442</v>
      </c>
      <c r="K607" s="80">
        <v>1700979</v>
      </c>
    </row>
    <row r="608" spans="1:11" x14ac:dyDescent="0.25">
      <c r="A608">
        <v>1</v>
      </c>
      <c r="B608">
        <v>2</v>
      </c>
      <c r="C608" s="76">
        <v>528</v>
      </c>
      <c r="D608" s="76">
        <v>18.46</v>
      </c>
      <c r="E608" s="76">
        <v>9</v>
      </c>
      <c r="F608" s="77" t="s">
        <v>45</v>
      </c>
      <c r="G608" s="78" t="s">
        <v>25</v>
      </c>
      <c r="H608" s="76">
        <f t="shared" si="18"/>
        <v>2.7E-2</v>
      </c>
      <c r="I608" s="79">
        <f t="shared" si="19"/>
        <v>0.15416143993613371</v>
      </c>
      <c r="J608" s="76">
        <v>498443</v>
      </c>
      <c r="K608" s="80">
        <v>1700981</v>
      </c>
    </row>
    <row r="609" spans="1:11" x14ac:dyDescent="0.25">
      <c r="A609">
        <v>1</v>
      </c>
      <c r="B609">
        <v>2</v>
      </c>
      <c r="C609" s="76">
        <v>529</v>
      </c>
      <c r="D609" s="76">
        <v>25.46</v>
      </c>
      <c r="E609" s="76">
        <v>8</v>
      </c>
      <c r="F609" s="77" t="s">
        <v>45</v>
      </c>
      <c r="G609" s="78" t="s">
        <v>25</v>
      </c>
      <c r="H609" s="76">
        <f t="shared" si="18"/>
        <v>5.0999999999999997E-2</v>
      </c>
      <c r="I609" s="79">
        <f t="shared" si="19"/>
        <v>0.26066135046805577</v>
      </c>
      <c r="J609" s="76">
        <v>498445</v>
      </c>
      <c r="K609" s="80">
        <v>1700980</v>
      </c>
    </row>
    <row r="610" spans="1:11" x14ac:dyDescent="0.25">
      <c r="A610">
        <v>1</v>
      </c>
      <c r="B610">
        <v>2</v>
      </c>
      <c r="C610" s="76">
        <v>530</v>
      </c>
      <c r="D610" s="76">
        <v>21.01</v>
      </c>
      <c r="E610" s="76">
        <v>7</v>
      </c>
      <c r="F610" s="77" t="s">
        <v>45</v>
      </c>
      <c r="G610" s="78" t="s">
        <v>25</v>
      </c>
      <c r="H610" s="76">
        <f t="shared" si="18"/>
        <v>3.5000000000000003E-2</v>
      </c>
      <c r="I610" s="79">
        <f t="shared" si="19"/>
        <v>0.15531736005036964</v>
      </c>
      <c r="J610" s="76">
        <v>498445</v>
      </c>
      <c r="K610" s="80">
        <v>1700980</v>
      </c>
    </row>
    <row r="611" spans="1:11" x14ac:dyDescent="0.25">
      <c r="A611">
        <v>1</v>
      </c>
      <c r="B611">
        <v>2</v>
      </c>
      <c r="C611" s="76">
        <v>531</v>
      </c>
      <c r="D611" s="76">
        <v>19.100000000000001</v>
      </c>
      <c r="E611" s="76">
        <v>7</v>
      </c>
      <c r="F611" s="77" t="s">
        <v>45</v>
      </c>
      <c r="G611" s="78" t="s">
        <v>25</v>
      </c>
      <c r="H611" s="76">
        <f t="shared" si="18"/>
        <v>2.9000000000000001E-2</v>
      </c>
      <c r="I611" s="79">
        <f t="shared" si="19"/>
        <v>0.12836145458708237</v>
      </c>
      <c r="J611" s="76">
        <v>498445</v>
      </c>
      <c r="K611" s="80">
        <v>1700980</v>
      </c>
    </row>
    <row r="612" spans="1:11" x14ac:dyDescent="0.25">
      <c r="A612">
        <v>1</v>
      </c>
      <c r="B612">
        <v>2</v>
      </c>
      <c r="C612" s="76">
        <v>532</v>
      </c>
      <c r="D612" s="76">
        <v>38.200000000000003</v>
      </c>
      <c r="E612" s="76">
        <v>9</v>
      </c>
      <c r="F612" s="77" t="s">
        <v>45</v>
      </c>
      <c r="G612" s="78" t="s">
        <v>25</v>
      </c>
      <c r="H612" s="76">
        <f t="shared" si="18"/>
        <v>0.115</v>
      </c>
      <c r="I612" s="79">
        <f t="shared" si="19"/>
        <v>0.66014462359070925</v>
      </c>
      <c r="J612" s="76">
        <v>498445</v>
      </c>
      <c r="K612" s="80">
        <v>1700975</v>
      </c>
    </row>
    <row r="613" spans="1:11" x14ac:dyDescent="0.25">
      <c r="A613">
        <v>1</v>
      </c>
      <c r="B613">
        <v>2</v>
      </c>
      <c r="C613" s="76">
        <v>533.1</v>
      </c>
      <c r="D613" s="76">
        <v>14.01</v>
      </c>
      <c r="E613" s="76">
        <v>6</v>
      </c>
      <c r="F613" s="77" t="s">
        <v>45</v>
      </c>
      <c r="G613" s="78" t="s">
        <v>25</v>
      </c>
      <c r="H613" s="76">
        <f t="shared" si="18"/>
        <v>1.4999999999999999E-2</v>
      </c>
      <c r="I613" s="79">
        <f t="shared" si="19"/>
        <v>5.9196683539763525E-2</v>
      </c>
      <c r="J613" s="76">
        <v>498445</v>
      </c>
      <c r="K613" s="80">
        <v>1700975</v>
      </c>
    </row>
    <row r="614" spans="1:11" x14ac:dyDescent="0.25">
      <c r="A614">
        <v>1</v>
      </c>
      <c r="B614">
        <v>2</v>
      </c>
      <c r="C614" s="76">
        <v>533.20000000000005</v>
      </c>
      <c r="D614" s="76">
        <v>17.510000000000002</v>
      </c>
      <c r="E614" s="76">
        <v>6</v>
      </c>
      <c r="F614" s="77" t="s">
        <v>45</v>
      </c>
      <c r="G614" s="78" t="s">
        <v>25</v>
      </c>
      <c r="H614" s="76">
        <f t="shared" si="18"/>
        <v>2.4E-2</v>
      </c>
      <c r="I614" s="79">
        <f t="shared" si="19"/>
        <v>9.2468411687990013E-2</v>
      </c>
      <c r="J614" s="76">
        <v>498445</v>
      </c>
      <c r="K614" s="80">
        <v>1700975</v>
      </c>
    </row>
    <row r="615" spans="1:11" x14ac:dyDescent="0.25">
      <c r="A615">
        <v>1</v>
      </c>
      <c r="B615">
        <v>2</v>
      </c>
      <c r="C615" s="76">
        <v>534</v>
      </c>
      <c r="D615" s="76">
        <v>14.01</v>
      </c>
      <c r="E615" s="76">
        <v>8</v>
      </c>
      <c r="F615" s="77" t="s">
        <v>45</v>
      </c>
      <c r="G615" s="78" t="s">
        <v>25</v>
      </c>
      <c r="H615" s="76">
        <f t="shared" si="18"/>
        <v>1.4999999999999999E-2</v>
      </c>
      <c r="I615" s="79">
        <f t="shared" si="19"/>
        <v>7.8928911386351358E-2</v>
      </c>
      <c r="J615" s="76">
        <v>498444</v>
      </c>
      <c r="K615" s="80">
        <v>1700975</v>
      </c>
    </row>
    <row r="616" spans="1:11" x14ac:dyDescent="0.25">
      <c r="A616">
        <v>1</v>
      </c>
      <c r="B616">
        <v>2</v>
      </c>
      <c r="C616" s="76">
        <v>535</v>
      </c>
      <c r="D616" s="76">
        <v>12.1</v>
      </c>
      <c r="E616" s="76">
        <v>4</v>
      </c>
      <c r="F616" s="77" t="s">
        <v>45</v>
      </c>
      <c r="G616" s="78" t="s">
        <v>25</v>
      </c>
      <c r="H616" s="76">
        <f t="shared" si="18"/>
        <v>1.0999999999999999E-2</v>
      </c>
      <c r="I616" s="79">
        <f t="shared" si="19"/>
        <v>2.9437477146373223E-2</v>
      </c>
      <c r="J616" s="76">
        <v>498444</v>
      </c>
      <c r="K616" s="80">
        <v>1700975</v>
      </c>
    </row>
    <row r="617" spans="1:11" x14ac:dyDescent="0.25">
      <c r="A617">
        <v>1</v>
      </c>
      <c r="B617">
        <v>2</v>
      </c>
      <c r="C617" s="76">
        <v>536</v>
      </c>
      <c r="D617" s="76">
        <v>12.73</v>
      </c>
      <c r="E617" s="76">
        <v>5</v>
      </c>
      <c r="F617" s="77" t="s">
        <v>45</v>
      </c>
      <c r="G617" s="78" t="s">
        <v>25</v>
      </c>
      <c r="H617" s="76">
        <f t="shared" si="18"/>
        <v>1.2999999999999999E-2</v>
      </c>
      <c r="I617" s="79">
        <f t="shared" si="19"/>
        <v>4.0728336010633713E-2</v>
      </c>
      <c r="J617" s="76">
        <v>498442</v>
      </c>
      <c r="K617" s="80">
        <v>1700968</v>
      </c>
    </row>
    <row r="618" spans="1:11" x14ac:dyDescent="0.25">
      <c r="A618">
        <v>1</v>
      </c>
      <c r="B618">
        <v>2</v>
      </c>
      <c r="C618" s="76">
        <v>537.1</v>
      </c>
      <c r="D618" s="76">
        <v>27.06</v>
      </c>
      <c r="E618" s="76">
        <v>9</v>
      </c>
      <c r="F618" s="77" t="s">
        <v>45</v>
      </c>
      <c r="G618" s="78" t="s">
        <v>25</v>
      </c>
      <c r="H618" s="76">
        <f t="shared" si="18"/>
        <v>5.8000000000000003E-2</v>
      </c>
      <c r="I618" s="79">
        <f t="shared" si="19"/>
        <v>0.33125920047333263</v>
      </c>
      <c r="J618" s="76">
        <v>498442</v>
      </c>
      <c r="K618" s="80">
        <v>1700967</v>
      </c>
    </row>
    <row r="619" spans="1:11" x14ac:dyDescent="0.25">
      <c r="A619">
        <v>1</v>
      </c>
      <c r="B619">
        <v>2</v>
      </c>
      <c r="C619" s="76">
        <v>537.20000000000005</v>
      </c>
      <c r="D619" s="76">
        <v>25.46</v>
      </c>
      <c r="E619" s="76">
        <v>9</v>
      </c>
      <c r="F619" s="77" t="s">
        <v>45</v>
      </c>
      <c r="G619" s="78" t="s">
        <v>25</v>
      </c>
      <c r="H619" s="76">
        <f t="shared" si="18"/>
        <v>5.0999999999999997E-2</v>
      </c>
      <c r="I619" s="79">
        <f t="shared" si="19"/>
        <v>0.2932440192765628</v>
      </c>
      <c r="J619" s="76">
        <v>498442</v>
      </c>
      <c r="K619" s="80">
        <v>1700967</v>
      </c>
    </row>
    <row r="620" spans="1:11" x14ac:dyDescent="0.25">
      <c r="A620">
        <v>1</v>
      </c>
      <c r="B620">
        <v>2</v>
      </c>
      <c r="C620" s="76">
        <v>538</v>
      </c>
      <c r="D620" s="76">
        <v>12.73</v>
      </c>
      <c r="E620" s="76">
        <v>4</v>
      </c>
      <c r="F620" s="77" t="s">
        <v>45</v>
      </c>
      <c r="G620" s="78" t="s">
        <v>25</v>
      </c>
      <c r="H620" s="76">
        <f t="shared" si="18"/>
        <v>1.2999999999999999E-2</v>
      </c>
      <c r="I620" s="79">
        <f t="shared" si="19"/>
        <v>3.2582668808506972E-2</v>
      </c>
      <c r="J620" s="76">
        <v>498444</v>
      </c>
      <c r="K620" s="80">
        <v>1700964</v>
      </c>
    </row>
    <row r="621" spans="1:11" x14ac:dyDescent="0.25">
      <c r="A621">
        <v>1</v>
      </c>
      <c r="B621">
        <v>2</v>
      </c>
      <c r="C621" s="76">
        <v>539</v>
      </c>
      <c r="D621" s="76">
        <v>10.19</v>
      </c>
      <c r="E621" s="76">
        <v>4</v>
      </c>
      <c r="F621" s="77" t="s">
        <v>45</v>
      </c>
      <c r="G621" s="78" t="s">
        <v>25</v>
      </c>
      <c r="H621" s="76">
        <f t="shared" si="18"/>
        <v>8.0000000000000002E-3</v>
      </c>
      <c r="I621" s="79">
        <f t="shared" si="19"/>
        <v>2.0877486651994563E-2</v>
      </c>
      <c r="J621" s="76">
        <v>498442</v>
      </c>
      <c r="K621" s="80">
        <v>1700964</v>
      </c>
    </row>
    <row r="622" spans="1:11" x14ac:dyDescent="0.25">
      <c r="A622">
        <v>1</v>
      </c>
      <c r="B622">
        <v>2</v>
      </c>
      <c r="C622" s="76">
        <v>540.1</v>
      </c>
      <c r="D622" s="76">
        <v>21.33</v>
      </c>
      <c r="E622" s="76">
        <v>7</v>
      </c>
      <c r="F622" s="77" t="s">
        <v>45</v>
      </c>
      <c r="G622" s="78" t="s">
        <v>25</v>
      </c>
      <c r="H622" s="76">
        <f t="shared" si="18"/>
        <v>3.5999999999999997E-2</v>
      </c>
      <c r="I622" s="79">
        <f t="shared" si="19"/>
        <v>0.16008461883140487</v>
      </c>
      <c r="J622" s="76">
        <v>498442</v>
      </c>
      <c r="K622" s="80">
        <v>1700963</v>
      </c>
    </row>
    <row r="623" spans="1:11" x14ac:dyDescent="0.25">
      <c r="A623">
        <v>1</v>
      </c>
      <c r="B623">
        <v>2</v>
      </c>
      <c r="C623" s="76">
        <v>540.20000000000005</v>
      </c>
      <c r="D623" s="76">
        <v>19.739999999999998</v>
      </c>
      <c r="E623" s="76">
        <v>6</v>
      </c>
      <c r="F623" s="77" t="s">
        <v>45</v>
      </c>
      <c r="G623" s="78" t="s">
        <v>25</v>
      </c>
      <c r="H623" s="76">
        <f t="shared" si="18"/>
        <v>3.1E-2</v>
      </c>
      <c r="I623" s="79">
        <f t="shared" si="19"/>
        <v>0.11752097947218874</v>
      </c>
      <c r="J623" s="76">
        <v>498442</v>
      </c>
      <c r="K623" s="80">
        <v>1700963</v>
      </c>
    </row>
    <row r="624" spans="1:11" x14ac:dyDescent="0.25">
      <c r="A624">
        <v>1</v>
      </c>
      <c r="B624">
        <v>2</v>
      </c>
      <c r="C624" s="76">
        <v>541</v>
      </c>
      <c r="D624" s="76">
        <v>42.02</v>
      </c>
      <c r="E624" s="76">
        <v>8</v>
      </c>
      <c r="F624" s="77" t="s">
        <v>45</v>
      </c>
      <c r="G624" s="78" t="s">
        <v>25</v>
      </c>
      <c r="H624" s="76">
        <f t="shared" si="18"/>
        <v>0.13900000000000001</v>
      </c>
      <c r="I624" s="79">
        <f t="shared" si="19"/>
        <v>0.71002221737311844</v>
      </c>
      <c r="J624" s="76">
        <v>498442</v>
      </c>
      <c r="K624" s="80">
        <v>1700962</v>
      </c>
    </row>
    <row r="625" spans="1:11" x14ac:dyDescent="0.25">
      <c r="A625">
        <v>1</v>
      </c>
      <c r="B625">
        <v>2</v>
      </c>
      <c r="C625" s="76">
        <v>542</v>
      </c>
      <c r="D625" s="76">
        <v>30.24</v>
      </c>
      <c r="E625" s="76">
        <v>8</v>
      </c>
      <c r="F625" s="77" t="s">
        <v>45</v>
      </c>
      <c r="G625" s="78" t="s">
        <v>25</v>
      </c>
      <c r="H625" s="76">
        <f t="shared" si="18"/>
        <v>7.1999999999999995E-2</v>
      </c>
      <c r="I625" s="79">
        <f t="shared" si="19"/>
        <v>0.36772521960695725</v>
      </c>
      <c r="J625" s="76">
        <v>498442</v>
      </c>
      <c r="K625" s="80">
        <v>1700956</v>
      </c>
    </row>
    <row r="626" spans="1:11" x14ac:dyDescent="0.25">
      <c r="A626">
        <v>1</v>
      </c>
      <c r="B626">
        <v>2</v>
      </c>
      <c r="C626" s="76">
        <v>543</v>
      </c>
      <c r="D626" s="76">
        <v>12.73</v>
      </c>
      <c r="E626" s="76">
        <v>4</v>
      </c>
      <c r="F626" s="77" t="s">
        <v>45</v>
      </c>
      <c r="G626" s="78" t="s">
        <v>25</v>
      </c>
      <c r="H626" s="76">
        <f t="shared" si="18"/>
        <v>1.2999999999999999E-2</v>
      </c>
      <c r="I626" s="79">
        <f t="shared" si="19"/>
        <v>3.2582668808506972E-2</v>
      </c>
      <c r="J626" s="76">
        <v>498443</v>
      </c>
      <c r="K626" s="80">
        <v>1700955</v>
      </c>
    </row>
    <row r="627" spans="1:11" x14ac:dyDescent="0.25">
      <c r="A627">
        <v>1</v>
      </c>
      <c r="B627">
        <v>2</v>
      </c>
      <c r="C627" s="76">
        <v>544</v>
      </c>
      <c r="D627" s="76">
        <v>40.74</v>
      </c>
      <c r="E627" s="76">
        <v>7</v>
      </c>
      <c r="F627" s="77" t="s">
        <v>45</v>
      </c>
      <c r="G627" s="78" t="s">
        <v>25</v>
      </c>
      <c r="H627" s="76">
        <f t="shared" si="18"/>
        <v>0.13</v>
      </c>
      <c r="I627" s="79">
        <f t="shared" si="19"/>
        <v>0.58399609710100864</v>
      </c>
      <c r="J627" s="76">
        <v>498444</v>
      </c>
      <c r="K627" s="80">
        <v>1700951</v>
      </c>
    </row>
    <row r="628" spans="1:11" x14ac:dyDescent="0.25">
      <c r="A628">
        <v>1</v>
      </c>
      <c r="B628">
        <v>2</v>
      </c>
      <c r="C628" s="76">
        <v>545</v>
      </c>
      <c r="D628" s="76">
        <v>28.65</v>
      </c>
      <c r="E628" s="76">
        <v>6</v>
      </c>
      <c r="F628" s="77" t="s">
        <v>45</v>
      </c>
      <c r="G628" s="78" t="s">
        <v>25</v>
      </c>
      <c r="H628" s="76">
        <f t="shared" si="18"/>
        <v>6.4000000000000001E-2</v>
      </c>
      <c r="I628" s="79">
        <f t="shared" si="19"/>
        <v>0.24755423384651593</v>
      </c>
      <c r="J628" s="76">
        <v>498445</v>
      </c>
      <c r="K628" s="80">
        <v>1700951</v>
      </c>
    </row>
    <row r="629" spans="1:11" x14ac:dyDescent="0.25">
      <c r="A629">
        <v>1</v>
      </c>
      <c r="B629">
        <v>2</v>
      </c>
      <c r="C629" s="76">
        <v>546</v>
      </c>
      <c r="D629" s="76">
        <v>14.01</v>
      </c>
      <c r="E629" s="76">
        <v>6</v>
      </c>
      <c r="F629" s="77" t="s">
        <v>45</v>
      </c>
      <c r="G629" s="78" t="s">
        <v>25</v>
      </c>
      <c r="H629" s="76">
        <f t="shared" si="18"/>
        <v>1.4999999999999999E-2</v>
      </c>
      <c r="I629" s="79">
        <f t="shared" si="19"/>
        <v>5.9196683539763525E-2</v>
      </c>
      <c r="J629" s="76">
        <v>498445</v>
      </c>
      <c r="K629" s="80">
        <v>1700951</v>
      </c>
    </row>
    <row r="630" spans="1:11" x14ac:dyDescent="0.25">
      <c r="A630">
        <v>1</v>
      </c>
      <c r="B630">
        <v>2</v>
      </c>
      <c r="C630" s="76">
        <v>547</v>
      </c>
      <c r="D630" s="76">
        <v>17.510000000000002</v>
      </c>
      <c r="E630" s="76">
        <v>7</v>
      </c>
      <c r="F630" s="77" t="s">
        <v>45</v>
      </c>
      <c r="G630" s="78" t="s">
        <v>25</v>
      </c>
      <c r="H630" s="76">
        <f t="shared" si="18"/>
        <v>2.4E-2</v>
      </c>
      <c r="I630" s="79">
        <f t="shared" si="19"/>
        <v>0.10787981363598834</v>
      </c>
      <c r="J630" s="76">
        <v>498445</v>
      </c>
      <c r="K630" s="80">
        <v>1700951</v>
      </c>
    </row>
    <row r="631" spans="1:11" x14ac:dyDescent="0.25">
      <c r="A631">
        <v>1</v>
      </c>
      <c r="B631">
        <v>2</v>
      </c>
      <c r="C631" s="76">
        <v>548</v>
      </c>
      <c r="D631" s="76">
        <v>10.82</v>
      </c>
      <c r="E631" s="82">
        <v>2.8</v>
      </c>
      <c r="F631" s="77" t="s">
        <v>47</v>
      </c>
      <c r="G631" s="78" t="s">
        <v>20</v>
      </c>
      <c r="H631" s="76">
        <f t="shared" si="18"/>
        <v>8.9999999999999993E-3</v>
      </c>
      <c r="I631" s="79">
        <f t="shared" si="19"/>
        <v>1.6477161871660029E-2</v>
      </c>
      <c r="J631" s="76">
        <v>498446</v>
      </c>
      <c r="K631" s="80">
        <v>1700948</v>
      </c>
    </row>
    <row r="632" spans="1:11" x14ac:dyDescent="0.25">
      <c r="A632">
        <v>1</v>
      </c>
      <c r="B632">
        <v>2</v>
      </c>
      <c r="C632" s="76">
        <v>549</v>
      </c>
      <c r="D632" s="76">
        <v>21.01</v>
      </c>
      <c r="E632" s="76">
        <v>8</v>
      </c>
      <c r="F632" s="77" t="s">
        <v>45</v>
      </c>
      <c r="G632" s="78" t="s">
        <v>25</v>
      </c>
      <c r="H632" s="76">
        <f t="shared" si="18"/>
        <v>3.5000000000000003E-2</v>
      </c>
      <c r="I632" s="79">
        <f t="shared" si="19"/>
        <v>0.17750555434327961</v>
      </c>
      <c r="J632" s="76">
        <v>498446</v>
      </c>
      <c r="K632" s="80">
        <v>1700948</v>
      </c>
    </row>
    <row r="633" spans="1:11" x14ac:dyDescent="0.25">
      <c r="A633">
        <v>1</v>
      </c>
      <c r="B633">
        <v>2</v>
      </c>
      <c r="C633" s="76">
        <v>550</v>
      </c>
      <c r="D633" s="76">
        <v>28.01</v>
      </c>
      <c r="E633" s="76">
        <v>8</v>
      </c>
      <c r="F633" s="77" t="s">
        <v>45</v>
      </c>
      <c r="G633" s="78" t="s">
        <v>25</v>
      </c>
      <c r="H633" s="76">
        <f t="shared" si="18"/>
        <v>6.2E-2</v>
      </c>
      <c r="I633" s="79">
        <f t="shared" si="19"/>
        <v>0.3154903355468382</v>
      </c>
      <c r="J633" s="76">
        <v>498441</v>
      </c>
      <c r="K633" s="80">
        <v>1700943</v>
      </c>
    </row>
    <row r="634" spans="1:11" x14ac:dyDescent="0.25">
      <c r="A634">
        <v>1</v>
      </c>
      <c r="B634">
        <v>2</v>
      </c>
      <c r="C634" s="76">
        <v>551</v>
      </c>
      <c r="D634" s="76">
        <v>10.19</v>
      </c>
      <c r="E634" s="76">
        <v>3</v>
      </c>
      <c r="F634" s="77" t="s">
        <v>45</v>
      </c>
      <c r="G634" s="78" t="s">
        <v>25</v>
      </c>
      <c r="H634" s="76">
        <f t="shared" si="18"/>
        <v>8.0000000000000002E-3</v>
      </c>
      <c r="I634" s="79">
        <f t="shared" si="19"/>
        <v>1.5658114988995924E-2</v>
      </c>
      <c r="J634" s="76">
        <v>498445</v>
      </c>
      <c r="K634" s="80">
        <v>1700942</v>
      </c>
    </row>
    <row r="635" spans="1:11" x14ac:dyDescent="0.25">
      <c r="A635">
        <v>1</v>
      </c>
      <c r="B635">
        <v>2</v>
      </c>
      <c r="C635" s="76">
        <v>552</v>
      </c>
      <c r="D635" s="76">
        <v>30.56</v>
      </c>
      <c r="E635" s="76">
        <v>9</v>
      </c>
      <c r="F635" s="77" t="s">
        <v>45</v>
      </c>
      <c r="G635" s="78" t="s">
        <v>25</v>
      </c>
      <c r="H635" s="76">
        <f t="shared" si="18"/>
        <v>7.2999999999999995E-2</v>
      </c>
      <c r="I635" s="79">
        <f t="shared" si="19"/>
        <v>0.42249255909805394</v>
      </c>
      <c r="J635" s="76">
        <v>498441</v>
      </c>
      <c r="K635" s="80">
        <v>1700940</v>
      </c>
    </row>
    <row r="636" spans="1:11" x14ac:dyDescent="0.25">
      <c r="A636">
        <v>1</v>
      </c>
      <c r="B636">
        <v>2</v>
      </c>
      <c r="C636" s="76">
        <v>553</v>
      </c>
      <c r="D636" s="76">
        <v>29.28</v>
      </c>
      <c r="E636" s="76">
        <v>10</v>
      </c>
      <c r="F636" s="77" t="s">
        <v>45</v>
      </c>
      <c r="G636" s="78" t="s">
        <v>25</v>
      </c>
      <c r="H636" s="76">
        <f t="shared" si="18"/>
        <v>6.7000000000000004E-2</v>
      </c>
      <c r="I636" s="79">
        <f t="shared" si="19"/>
        <v>0.43093522995637695</v>
      </c>
      <c r="J636" s="76">
        <v>498440</v>
      </c>
      <c r="K636" s="80">
        <v>1700940</v>
      </c>
    </row>
    <row r="637" spans="1:11" x14ac:dyDescent="0.25">
      <c r="A637">
        <v>1</v>
      </c>
      <c r="B637">
        <v>2</v>
      </c>
      <c r="C637" s="76">
        <v>554.1</v>
      </c>
      <c r="D637" s="76">
        <v>22.28</v>
      </c>
      <c r="E637" s="76">
        <v>11</v>
      </c>
      <c r="F637" s="77" t="s">
        <v>45</v>
      </c>
      <c r="G637" s="78" t="s">
        <v>25</v>
      </c>
      <c r="H637" s="76">
        <f t="shared" si="18"/>
        <v>3.9E-2</v>
      </c>
      <c r="I637" s="79">
        <f t="shared" si="19"/>
        <v>0.27446875573809604</v>
      </c>
      <c r="J637" s="76">
        <v>498443</v>
      </c>
      <c r="K637" s="80">
        <v>1700942</v>
      </c>
    </row>
    <row r="638" spans="1:11" x14ac:dyDescent="0.25">
      <c r="A638">
        <v>1</v>
      </c>
      <c r="B638">
        <v>2</v>
      </c>
      <c r="C638" s="76">
        <v>554.20000000000005</v>
      </c>
      <c r="D638" s="76">
        <v>22.28</v>
      </c>
      <c r="E638" s="76">
        <v>1</v>
      </c>
      <c r="F638" s="77" t="s">
        <v>45</v>
      </c>
      <c r="G638" s="78" t="s">
        <v>25</v>
      </c>
      <c r="H638" s="76">
        <f t="shared" si="18"/>
        <v>3.9E-2</v>
      </c>
      <c r="I638" s="79">
        <f t="shared" si="19"/>
        <v>2.4951705067099643E-2</v>
      </c>
      <c r="J638" s="76">
        <v>498443</v>
      </c>
      <c r="K638" s="80">
        <v>1700942</v>
      </c>
    </row>
    <row r="639" spans="1:11" x14ac:dyDescent="0.25">
      <c r="A639">
        <v>1</v>
      </c>
      <c r="B639">
        <v>2</v>
      </c>
      <c r="C639" s="76">
        <v>555</v>
      </c>
      <c r="D639" s="76">
        <v>15.6</v>
      </c>
      <c r="E639" s="76">
        <v>6</v>
      </c>
      <c r="F639" s="77" t="s">
        <v>45</v>
      </c>
      <c r="G639" s="78" t="s">
        <v>25</v>
      </c>
      <c r="H639" s="76">
        <f t="shared" si="18"/>
        <v>1.9E-2</v>
      </c>
      <c r="I639" s="79">
        <f t="shared" si="19"/>
        <v>7.3395646865050762E-2</v>
      </c>
      <c r="J639" s="76">
        <v>498446</v>
      </c>
      <c r="K639" s="80">
        <v>1700939</v>
      </c>
    </row>
    <row r="640" spans="1:11" x14ac:dyDescent="0.25">
      <c r="A640">
        <v>1</v>
      </c>
      <c r="B640">
        <v>2</v>
      </c>
      <c r="C640" s="76">
        <v>556</v>
      </c>
      <c r="D640" s="76">
        <v>15.92</v>
      </c>
      <c r="E640" s="76">
        <v>4</v>
      </c>
      <c r="F640" s="77" t="s">
        <v>45</v>
      </c>
      <c r="G640" s="78" t="s">
        <v>25</v>
      </c>
      <c r="H640" s="76">
        <f t="shared" si="18"/>
        <v>0.02</v>
      </c>
      <c r="I640" s="79">
        <f t="shared" si="19"/>
        <v>5.0958422292401932E-2</v>
      </c>
      <c r="J640" s="76">
        <v>498447</v>
      </c>
      <c r="K640" s="80">
        <v>1700940</v>
      </c>
    </row>
    <row r="641" spans="1:11" x14ac:dyDescent="0.25">
      <c r="A641">
        <v>1</v>
      </c>
      <c r="B641">
        <v>2</v>
      </c>
      <c r="C641" s="76">
        <v>557</v>
      </c>
      <c r="D641" s="76">
        <v>29.28</v>
      </c>
      <c r="E641" s="76">
        <v>10</v>
      </c>
      <c r="F641" s="77" t="s">
        <v>45</v>
      </c>
      <c r="G641" s="78" t="s">
        <v>25</v>
      </c>
      <c r="H641" s="76">
        <f t="shared" si="18"/>
        <v>6.7000000000000004E-2</v>
      </c>
      <c r="I641" s="79">
        <f t="shared" si="19"/>
        <v>0.43093522995637695</v>
      </c>
      <c r="J641" s="76">
        <v>498448</v>
      </c>
      <c r="K641" s="80">
        <v>1700941</v>
      </c>
    </row>
    <row r="642" spans="1:11" x14ac:dyDescent="0.25">
      <c r="A642">
        <v>1</v>
      </c>
      <c r="B642">
        <v>2</v>
      </c>
      <c r="C642" s="76">
        <v>558</v>
      </c>
      <c r="D642" s="76">
        <v>20.37</v>
      </c>
      <c r="E642" s="76">
        <v>10</v>
      </c>
      <c r="F642" s="77" t="s">
        <v>45</v>
      </c>
      <c r="G642" s="78" t="s">
        <v>25</v>
      </c>
      <c r="H642" s="76">
        <f t="shared" ref="H642:H705" si="20">ROUND((D642/100)^2*0.7854,3)</f>
        <v>3.3000000000000002E-2</v>
      </c>
      <c r="I642" s="79">
        <f t="shared" si="19"/>
        <v>0.20857003467893168</v>
      </c>
      <c r="J642" s="76">
        <v>498451</v>
      </c>
      <c r="K642" s="80">
        <v>1700941</v>
      </c>
    </row>
    <row r="643" spans="1:11" x14ac:dyDescent="0.25">
      <c r="A643">
        <v>1</v>
      </c>
      <c r="B643">
        <v>2</v>
      </c>
      <c r="C643" s="76">
        <v>559</v>
      </c>
      <c r="D643" s="76">
        <v>39.47</v>
      </c>
      <c r="E643" s="76">
        <v>10</v>
      </c>
      <c r="F643" s="77" t="s">
        <v>45</v>
      </c>
      <c r="G643" s="78" t="s">
        <v>25</v>
      </c>
      <c r="H643" s="76">
        <f t="shared" si="20"/>
        <v>0.122</v>
      </c>
      <c r="I643" s="79">
        <f t="shared" ref="I643:I706" si="21">IF(F643="Pino candelillo",-0.0044177+(0.0000285*D643^2*E643),((D643/100)^2)*E643*0.64*(PI()/4))</f>
        <v>0.78307635049725677</v>
      </c>
      <c r="J643" s="76">
        <v>498452</v>
      </c>
      <c r="K643" s="80">
        <v>1700941</v>
      </c>
    </row>
    <row r="644" spans="1:11" x14ac:dyDescent="0.25">
      <c r="A644">
        <v>1</v>
      </c>
      <c r="B644">
        <v>2</v>
      </c>
      <c r="C644" s="76">
        <v>560</v>
      </c>
      <c r="D644" s="76">
        <v>19.739999999999998</v>
      </c>
      <c r="E644" s="76">
        <v>7</v>
      </c>
      <c r="F644" s="77" t="s">
        <v>45</v>
      </c>
      <c r="G644" s="78" t="s">
        <v>25</v>
      </c>
      <c r="H644" s="76">
        <f t="shared" si="20"/>
        <v>3.1E-2</v>
      </c>
      <c r="I644" s="79">
        <f t="shared" si="21"/>
        <v>0.13710780938422021</v>
      </c>
      <c r="J644" s="76">
        <v>498456</v>
      </c>
      <c r="K644" s="80">
        <v>1700942</v>
      </c>
    </row>
    <row r="645" spans="1:11" x14ac:dyDescent="0.25">
      <c r="A645">
        <v>1</v>
      </c>
      <c r="B645">
        <v>2</v>
      </c>
      <c r="C645" s="76">
        <v>561</v>
      </c>
      <c r="D645" s="76">
        <v>24.19</v>
      </c>
      <c r="E645" s="82">
        <v>3.5</v>
      </c>
      <c r="F645" s="77" t="s">
        <v>45</v>
      </c>
      <c r="G645" s="78" t="s">
        <v>25</v>
      </c>
      <c r="H645" s="76">
        <f t="shared" si="20"/>
        <v>4.5999999999999999E-2</v>
      </c>
      <c r="I645" s="79">
        <f t="shared" si="21"/>
        <v>0.10294603787794226</v>
      </c>
      <c r="J645" s="76">
        <v>498458</v>
      </c>
      <c r="K645" s="80">
        <v>1700943</v>
      </c>
    </row>
    <row r="646" spans="1:11" x14ac:dyDescent="0.25">
      <c r="A646">
        <v>1</v>
      </c>
      <c r="B646">
        <v>2</v>
      </c>
      <c r="C646" s="76">
        <v>562</v>
      </c>
      <c r="D646" s="76">
        <v>22.92</v>
      </c>
      <c r="E646" s="76">
        <v>7</v>
      </c>
      <c r="F646" s="77" t="s">
        <v>45</v>
      </c>
      <c r="G646" s="78" t="s">
        <v>25</v>
      </c>
      <c r="H646" s="76">
        <f t="shared" si="20"/>
        <v>4.1000000000000002E-2</v>
      </c>
      <c r="I646" s="79">
        <f t="shared" si="21"/>
        <v>0.18484049460539859</v>
      </c>
      <c r="J646" s="76">
        <v>498458</v>
      </c>
      <c r="K646" s="80">
        <v>1700942</v>
      </c>
    </row>
    <row r="647" spans="1:11" x14ac:dyDescent="0.25">
      <c r="A647">
        <v>1</v>
      </c>
      <c r="B647">
        <v>2</v>
      </c>
      <c r="C647" s="76">
        <v>563</v>
      </c>
      <c r="D647" s="76">
        <v>13.69</v>
      </c>
      <c r="E647" s="76">
        <v>8</v>
      </c>
      <c r="F647" s="77" t="s">
        <v>56</v>
      </c>
      <c r="G647" s="78" t="s">
        <v>20</v>
      </c>
      <c r="H647" s="76">
        <f t="shared" si="20"/>
        <v>1.4999999999999999E-2</v>
      </c>
      <c r="I647" s="79">
        <f t="shared" si="21"/>
        <v>7.53644854943296E-2</v>
      </c>
      <c r="J647" s="76">
        <v>498456</v>
      </c>
      <c r="K647" s="80">
        <v>1700941</v>
      </c>
    </row>
    <row r="648" spans="1:11" x14ac:dyDescent="0.25">
      <c r="A648">
        <v>1</v>
      </c>
      <c r="B648">
        <v>2</v>
      </c>
      <c r="C648" s="76">
        <v>564.1</v>
      </c>
      <c r="D648" s="76">
        <v>27.06</v>
      </c>
      <c r="E648" s="76">
        <v>10</v>
      </c>
      <c r="F648" s="77" t="s">
        <v>45</v>
      </c>
      <c r="G648" s="78" t="s">
        <v>25</v>
      </c>
      <c r="H648" s="76">
        <f t="shared" si="20"/>
        <v>5.8000000000000003E-2</v>
      </c>
      <c r="I648" s="79">
        <f t="shared" si="21"/>
        <v>0.36806577830370291</v>
      </c>
      <c r="J648" s="76">
        <v>498458</v>
      </c>
      <c r="K648" s="80">
        <v>1700942</v>
      </c>
    </row>
    <row r="649" spans="1:11" x14ac:dyDescent="0.25">
      <c r="A649">
        <v>1</v>
      </c>
      <c r="B649">
        <v>2</v>
      </c>
      <c r="C649" s="76">
        <v>564.20000000000005</v>
      </c>
      <c r="D649" s="76">
        <v>23.87</v>
      </c>
      <c r="E649" s="82">
        <v>7.5</v>
      </c>
      <c r="F649" s="77" t="s">
        <v>45</v>
      </c>
      <c r="G649" s="78" t="s">
        <v>25</v>
      </c>
      <c r="H649" s="76">
        <f t="shared" si="20"/>
        <v>4.4999999999999998E-2</v>
      </c>
      <c r="I649" s="79">
        <f t="shared" si="21"/>
        <v>0.21480083078702</v>
      </c>
      <c r="J649" s="76">
        <v>498458</v>
      </c>
      <c r="K649" s="80">
        <v>1700942</v>
      </c>
    </row>
    <row r="650" spans="1:11" x14ac:dyDescent="0.25">
      <c r="A650">
        <v>1</v>
      </c>
      <c r="B650">
        <v>2</v>
      </c>
      <c r="C650" s="76">
        <v>565</v>
      </c>
      <c r="D650" s="76">
        <v>36.61</v>
      </c>
      <c r="E650" s="76">
        <v>10</v>
      </c>
      <c r="F650" s="77" t="s">
        <v>45</v>
      </c>
      <c r="G650" s="78" t="s">
        <v>25</v>
      </c>
      <c r="H650" s="76">
        <f t="shared" si="20"/>
        <v>0.105</v>
      </c>
      <c r="I650" s="79">
        <f t="shared" si="21"/>
        <v>0.67370429040390978</v>
      </c>
      <c r="J650" s="76">
        <v>498463</v>
      </c>
      <c r="K650" s="80">
        <v>1700940</v>
      </c>
    </row>
    <row r="651" spans="1:11" x14ac:dyDescent="0.25">
      <c r="A651">
        <v>1</v>
      </c>
      <c r="B651">
        <v>2</v>
      </c>
      <c r="C651" s="76">
        <v>566</v>
      </c>
      <c r="D651" s="76">
        <v>15.28</v>
      </c>
      <c r="E651" s="76">
        <v>5</v>
      </c>
      <c r="F651" s="77" t="s">
        <v>47</v>
      </c>
      <c r="G651" s="78" t="s">
        <v>20</v>
      </c>
      <c r="H651" s="76">
        <f t="shared" si="20"/>
        <v>1.7999999999999999E-2</v>
      </c>
      <c r="I651" s="79">
        <f t="shared" si="21"/>
        <v>5.867952209695193E-2</v>
      </c>
      <c r="J651" s="76">
        <v>498469</v>
      </c>
      <c r="K651" s="80">
        <v>1700942</v>
      </c>
    </row>
    <row r="652" spans="1:11" x14ac:dyDescent="0.25">
      <c r="A652">
        <v>1</v>
      </c>
      <c r="B652">
        <v>2</v>
      </c>
      <c r="C652" s="76">
        <v>567</v>
      </c>
      <c r="D652" s="76">
        <v>10.19</v>
      </c>
      <c r="E652" s="76">
        <v>8</v>
      </c>
      <c r="F652" s="77" t="s">
        <v>50</v>
      </c>
      <c r="G652" s="78" t="s">
        <v>19</v>
      </c>
      <c r="H652" s="76">
        <f t="shared" si="20"/>
        <v>8.0000000000000002E-3</v>
      </c>
      <c r="I652" s="79">
        <f t="shared" si="21"/>
        <v>4.1754973303989126E-2</v>
      </c>
      <c r="J652" s="76">
        <v>498474</v>
      </c>
      <c r="K652" s="80">
        <v>1700941</v>
      </c>
    </row>
    <row r="653" spans="1:11" x14ac:dyDescent="0.25">
      <c r="A653">
        <v>1</v>
      </c>
      <c r="B653">
        <v>2</v>
      </c>
      <c r="C653" s="76">
        <v>568.1</v>
      </c>
      <c r="D653" s="76">
        <v>22.92</v>
      </c>
      <c r="E653" s="76">
        <v>6</v>
      </c>
      <c r="F653" s="77" t="s">
        <v>52</v>
      </c>
      <c r="G653" s="78" t="s">
        <v>24</v>
      </c>
      <c r="H653" s="76">
        <f t="shared" si="20"/>
        <v>4.1000000000000002E-2</v>
      </c>
      <c r="I653" s="79">
        <f t="shared" si="21"/>
        <v>0.15843470966177023</v>
      </c>
      <c r="J653" s="76">
        <v>498475</v>
      </c>
      <c r="K653" s="80">
        <v>1700939</v>
      </c>
    </row>
    <row r="654" spans="1:11" x14ac:dyDescent="0.25">
      <c r="A654">
        <v>1</v>
      </c>
      <c r="B654">
        <v>2</v>
      </c>
      <c r="C654" s="76">
        <v>568.20000000000005</v>
      </c>
      <c r="D654" s="76">
        <v>20.69</v>
      </c>
      <c r="E654" s="76">
        <v>6</v>
      </c>
      <c r="F654" s="77" t="s">
        <v>52</v>
      </c>
      <c r="G654" s="78" t="s">
        <v>24</v>
      </c>
      <c r="H654" s="76">
        <f t="shared" si="20"/>
        <v>3.4000000000000002E-2</v>
      </c>
      <c r="I654" s="79">
        <f t="shared" si="21"/>
        <v>0.12910471016998751</v>
      </c>
      <c r="J654" s="76">
        <v>498475</v>
      </c>
      <c r="K654" s="80">
        <v>1700939</v>
      </c>
    </row>
    <row r="655" spans="1:11" x14ac:dyDescent="0.25">
      <c r="A655">
        <v>1</v>
      </c>
      <c r="B655">
        <v>2</v>
      </c>
      <c r="C655" s="76">
        <v>569</v>
      </c>
      <c r="D655" s="76">
        <v>25.46</v>
      </c>
      <c r="E655" s="76">
        <v>10</v>
      </c>
      <c r="F655" s="77" t="s">
        <v>46</v>
      </c>
      <c r="G655" s="78" t="s">
        <v>17</v>
      </c>
      <c r="H655" s="76">
        <f t="shared" si="20"/>
        <v>5.0999999999999997E-2</v>
      </c>
      <c r="I655" s="79">
        <f t="shared" si="21"/>
        <v>0.3258266880850697</v>
      </c>
      <c r="J655" s="76">
        <v>498481</v>
      </c>
      <c r="K655" s="80">
        <v>1700937</v>
      </c>
    </row>
    <row r="656" spans="1:11" x14ac:dyDescent="0.25">
      <c r="A656">
        <v>1</v>
      </c>
      <c r="B656">
        <v>2</v>
      </c>
      <c r="C656" s="76">
        <v>570</v>
      </c>
      <c r="D656" s="76">
        <v>11.46</v>
      </c>
      <c r="E656" s="76">
        <v>5</v>
      </c>
      <c r="F656" s="77" t="s">
        <v>48</v>
      </c>
      <c r="G656" s="78" t="s">
        <v>22</v>
      </c>
      <c r="H656" s="76">
        <f t="shared" si="20"/>
        <v>0.01</v>
      </c>
      <c r="I656" s="79">
        <f t="shared" si="21"/>
        <v>3.3007231179535468E-2</v>
      </c>
      <c r="J656" s="76">
        <v>498481</v>
      </c>
      <c r="K656" s="80">
        <v>1700936</v>
      </c>
    </row>
    <row r="657" spans="1:11" x14ac:dyDescent="0.25">
      <c r="A657">
        <v>1</v>
      </c>
      <c r="B657">
        <v>2</v>
      </c>
      <c r="C657" s="76">
        <v>571</v>
      </c>
      <c r="D657" s="76">
        <v>15.28</v>
      </c>
      <c r="E657" s="76">
        <v>5</v>
      </c>
      <c r="F657" s="77" t="s">
        <v>46</v>
      </c>
      <c r="G657" s="78" t="s">
        <v>17</v>
      </c>
      <c r="H657" s="76">
        <f t="shared" si="20"/>
        <v>1.7999999999999999E-2</v>
      </c>
      <c r="I657" s="79">
        <f t="shared" si="21"/>
        <v>5.867952209695193E-2</v>
      </c>
      <c r="J657" s="76">
        <v>498484</v>
      </c>
      <c r="K657" s="80">
        <v>1700937</v>
      </c>
    </row>
    <row r="658" spans="1:11" x14ac:dyDescent="0.25">
      <c r="A658">
        <v>1</v>
      </c>
      <c r="B658">
        <v>2</v>
      </c>
      <c r="C658" s="76">
        <v>572</v>
      </c>
      <c r="D658" s="76">
        <v>9.5500000000000007</v>
      </c>
      <c r="E658" s="76">
        <v>6</v>
      </c>
      <c r="F658" s="77" t="s">
        <v>56</v>
      </c>
      <c r="G658" s="78" t="s">
        <v>20</v>
      </c>
      <c r="H658" s="76">
        <f t="shared" si="20"/>
        <v>7.0000000000000001E-3</v>
      </c>
      <c r="I658" s="79">
        <f t="shared" si="21"/>
        <v>2.7506025982946217E-2</v>
      </c>
      <c r="J658" s="76">
        <v>498488</v>
      </c>
      <c r="K658" s="80">
        <v>1700936</v>
      </c>
    </row>
    <row r="659" spans="1:11" x14ac:dyDescent="0.25">
      <c r="A659">
        <v>1</v>
      </c>
      <c r="B659">
        <v>2</v>
      </c>
      <c r="C659" s="76">
        <v>573</v>
      </c>
      <c r="D659" s="76">
        <v>11.14</v>
      </c>
      <c r="E659" s="76">
        <v>5</v>
      </c>
      <c r="F659" s="77" t="s">
        <v>46</v>
      </c>
      <c r="G659" s="78" t="s">
        <v>17</v>
      </c>
      <c r="H659" s="76">
        <f t="shared" si="20"/>
        <v>0.01</v>
      </c>
      <c r="I659" s="79">
        <f t="shared" si="21"/>
        <v>3.1189631333874548E-2</v>
      </c>
      <c r="J659" s="76">
        <v>498485</v>
      </c>
      <c r="K659" s="80">
        <v>1700942</v>
      </c>
    </row>
    <row r="660" spans="1:11" x14ac:dyDescent="0.25">
      <c r="A660">
        <v>1</v>
      </c>
      <c r="B660">
        <v>2</v>
      </c>
      <c r="C660" s="76">
        <v>574</v>
      </c>
      <c r="D660" s="76">
        <v>15.28</v>
      </c>
      <c r="E660" s="76">
        <v>6</v>
      </c>
      <c r="F660" s="77" t="s">
        <v>49</v>
      </c>
      <c r="G660" s="78" t="s">
        <v>26</v>
      </c>
      <c r="H660" s="76">
        <f t="shared" si="20"/>
        <v>1.7999999999999999E-2</v>
      </c>
      <c r="I660" s="79">
        <f t="shared" si="21"/>
        <v>7.0415426516342319E-2</v>
      </c>
      <c r="J660" s="76">
        <v>498445</v>
      </c>
      <c r="K660" s="80">
        <v>1700944</v>
      </c>
    </row>
    <row r="661" spans="1:11" x14ac:dyDescent="0.25">
      <c r="A661">
        <v>1</v>
      </c>
      <c r="B661">
        <v>2</v>
      </c>
      <c r="C661" s="76">
        <v>574</v>
      </c>
      <c r="D661" s="76">
        <v>12.1</v>
      </c>
      <c r="E661" s="76">
        <v>7</v>
      </c>
      <c r="F661" s="77" t="s">
        <v>51</v>
      </c>
      <c r="G661" s="78" t="s">
        <v>15</v>
      </c>
      <c r="H661" s="76">
        <f t="shared" si="20"/>
        <v>1.0999999999999999E-2</v>
      </c>
      <c r="I661" s="79">
        <f t="shared" si="21"/>
        <v>5.1515585006153143E-2</v>
      </c>
      <c r="J661" s="76">
        <v>498445</v>
      </c>
      <c r="K661" s="80">
        <v>1700944</v>
      </c>
    </row>
    <row r="662" spans="1:11" x14ac:dyDescent="0.25">
      <c r="A662">
        <v>1</v>
      </c>
      <c r="B662">
        <v>2</v>
      </c>
      <c r="C662" s="76">
        <v>576</v>
      </c>
      <c r="D662" s="76">
        <v>10.19</v>
      </c>
      <c r="E662" s="76">
        <v>6</v>
      </c>
      <c r="F662" s="77" t="s">
        <v>55</v>
      </c>
      <c r="G662" s="78" t="s">
        <v>20</v>
      </c>
      <c r="H662" s="76">
        <f t="shared" si="20"/>
        <v>8.0000000000000002E-3</v>
      </c>
      <c r="I662" s="79">
        <f t="shared" si="21"/>
        <v>3.1316229977991848E-2</v>
      </c>
      <c r="J662" s="76">
        <v>498490</v>
      </c>
      <c r="K662" s="80">
        <v>1700942</v>
      </c>
    </row>
    <row r="663" spans="1:11" x14ac:dyDescent="0.25">
      <c r="A663">
        <v>1</v>
      </c>
      <c r="B663">
        <v>2</v>
      </c>
      <c r="C663" s="76">
        <v>577</v>
      </c>
      <c r="D663" s="76">
        <v>27.37</v>
      </c>
      <c r="E663" s="76">
        <v>5</v>
      </c>
      <c r="F663" s="77" t="s">
        <v>46</v>
      </c>
      <c r="G663" s="78" t="s">
        <v>17</v>
      </c>
      <c r="H663" s="76">
        <f t="shared" si="20"/>
        <v>5.8999999999999997E-2</v>
      </c>
      <c r="I663" s="79">
        <f t="shared" si="21"/>
        <v>0.18827361197759676</v>
      </c>
      <c r="J663" s="76">
        <v>498491</v>
      </c>
      <c r="K663" s="80">
        <v>1700943</v>
      </c>
    </row>
    <row r="664" spans="1:11" x14ac:dyDescent="0.25">
      <c r="A664">
        <v>1</v>
      </c>
      <c r="B664">
        <v>2</v>
      </c>
      <c r="C664" s="76">
        <v>578</v>
      </c>
      <c r="D664" s="76">
        <v>11.78</v>
      </c>
      <c r="E664" s="76">
        <v>6</v>
      </c>
      <c r="F664" s="77" t="s">
        <v>47</v>
      </c>
      <c r="G664" s="78" t="s">
        <v>20</v>
      </c>
      <c r="H664" s="76">
        <f t="shared" si="20"/>
        <v>1.0999999999999999E-2</v>
      </c>
      <c r="I664" s="79">
        <f t="shared" si="21"/>
        <v>4.1851563455079337E-2</v>
      </c>
      <c r="J664" s="76">
        <v>498491</v>
      </c>
      <c r="K664" s="80">
        <v>1700942</v>
      </c>
    </row>
    <row r="665" spans="1:11" x14ac:dyDescent="0.25">
      <c r="A665">
        <v>1</v>
      </c>
      <c r="B665">
        <v>2</v>
      </c>
      <c r="C665" s="76">
        <v>579.1</v>
      </c>
      <c r="D665" s="76">
        <v>13.37</v>
      </c>
      <c r="E665" s="76">
        <v>6</v>
      </c>
      <c r="F665" s="77" t="s">
        <v>51</v>
      </c>
      <c r="G665" s="78" t="s">
        <v>15</v>
      </c>
      <c r="H665" s="76">
        <f t="shared" si="20"/>
        <v>1.4E-2</v>
      </c>
      <c r="I665" s="79">
        <f t="shared" si="21"/>
        <v>5.3911810926574572E-2</v>
      </c>
      <c r="J665" s="76">
        <v>498492</v>
      </c>
      <c r="K665" s="80">
        <v>1700938</v>
      </c>
    </row>
    <row r="666" spans="1:11" x14ac:dyDescent="0.25">
      <c r="A666">
        <v>1</v>
      </c>
      <c r="B666">
        <v>2</v>
      </c>
      <c r="C666" s="76">
        <v>579.20000000000005</v>
      </c>
      <c r="D666" s="76">
        <v>19.739999999999998</v>
      </c>
      <c r="E666" s="76">
        <v>7</v>
      </c>
      <c r="F666" s="77" t="s">
        <v>51</v>
      </c>
      <c r="G666" s="78" t="s">
        <v>15</v>
      </c>
      <c r="H666" s="76">
        <f t="shared" si="20"/>
        <v>3.1E-2</v>
      </c>
      <c r="I666" s="79">
        <f t="shared" si="21"/>
        <v>0.13710780938422021</v>
      </c>
      <c r="J666" s="76">
        <v>498492</v>
      </c>
      <c r="K666" s="80">
        <v>1700938</v>
      </c>
    </row>
    <row r="667" spans="1:11" x14ac:dyDescent="0.25">
      <c r="A667">
        <v>1</v>
      </c>
      <c r="B667">
        <v>2</v>
      </c>
      <c r="C667" s="76">
        <v>580</v>
      </c>
      <c r="D667" s="76">
        <v>13.37</v>
      </c>
      <c r="E667" s="76">
        <v>4</v>
      </c>
      <c r="F667" s="77" t="s">
        <v>51</v>
      </c>
      <c r="G667" s="78" t="s">
        <v>15</v>
      </c>
      <c r="H667" s="76">
        <f t="shared" si="20"/>
        <v>1.4E-2</v>
      </c>
      <c r="I667" s="79">
        <f t="shared" si="21"/>
        <v>3.5941207284383055E-2</v>
      </c>
      <c r="J667" s="76">
        <v>498491</v>
      </c>
      <c r="K667" s="80">
        <v>1700936</v>
      </c>
    </row>
    <row r="668" spans="1:11" x14ac:dyDescent="0.25">
      <c r="A668">
        <v>1</v>
      </c>
      <c r="B668">
        <v>2</v>
      </c>
      <c r="C668" s="76">
        <v>581</v>
      </c>
      <c r="D668" s="76">
        <v>15.28</v>
      </c>
      <c r="E668" s="76">
        <v>5</v>
      </c>
      <c r="F668" s="77" t="s">
        <v>49</v>
      </c>
      <c r="G668" s="78" t="s">
        <v>26</v>
      </c>
      <c r="H668" s="76">
        <f t="shared" si="20"/>
        <v>1.7999999999999999E-2</v>
      </c>
      <c r="I668" s="79">
        <f t="shared" si="21"/>
        <v>5.867952209695193E-2</v>
      </c>
      <c r="J668" s="76">
        <v>498489</v>
      </c>
      <c r="K668" s="80">
        <v>1700932</v>
      </c>
    </row>
    <row r="669" spans="1:11" x14ac:dyDescent="0.25">
      <c r="A669">
        <v>1</v>
      </c>
      <c r="B669">
        <v>2</v>
      </c>
      <c r="C669" s="76">
        <v>582</v>
      </c>
      <c r="D669" s="76">
        <v>10.5</v>
      </c>
      <c r="E669" s="76">
        <v>9</v>
      </c>
      <c r="F669" s="77" t="s">
        <v>54</v>
      </c>
      <c r="G669" s="78" t="s">
        <v>21</v>
      </c>
      <c r="H669" s="76">
        <f t="shared" si="20"/>
        <v>8.9999999999999993E-3</v>
      </c>
      <c r="I669" s="79">
        <f t="shared" si="21"/>
        <v>4.987592496839155E-2</v>
      </c>
      <c r="J669" s="76">
        <v>498490</v>
      </c>
      <c r="K669" s="80">
        <v>1700930</v>
      </c>
    </row>
    <row r="670" spans="1:11" x14ac:dyDescent="0.25">
      <c r="A670">
        <v>1</v>
      </c>
      <c r="B670">
        <v>2</v>
      </c>
      <c r="C670" s="76">
        <v>583.1</v>
      </c>
      <c r="D670" s="76">
        <v>36.29</v>
      </c>
      <c r="E670" s="76">
        <v>13</v>
      </c>
      <c r="F670" s="77" t="s">
        <v>44</v>
      </c>
      <c r="G670" s="78" t="s">
        <v>18</v>
      </c>
      <c r="H670" s="76">
        <f t="shared" si="20"/>
        <v>0.10299999999999999</v>
      </c>
      <c r="I670" s="79">
        <f t="shared" si="21"/>
        <v>0.86057186625311088</v>
      </c>
      <c r="J670" s="76">
        <v>498497</v>
      </c>
      <c r="K670" s="80">
        <v>1700921</v>
      </c>
    </row>
    <row r="671" spans="1:11" x14ac:dyDescent="0.25">
      <c r="A671">
        <v>1</v>
      </c>
      <c r="B671">
        <v>2</v>
      </c>
      <c r="C671" s="76">
        <v>583.20000000000005</v>
      </c>
      <c r="D671" s="76">
        <v>28.01</v>
      </c>
      <c r="E671" s="76">
        <v>13</v>
      </c>
      <c r="F671" s="77" t="s">
        <v>44</v>
      </c>
      <c r="G671" s="78" t="s">
        <v>18</v>
      </c>
      <c r="H671" s="76">
        <f t="shared" si="20"/>
        <v>6.2E-2</v>
      </c>
      <c r="I671" s="79">
        <f t="shared" si="21"/>
        <v>0.51267179526361206</v>
      </c>
      <c r="J671" s="76">
        <v>498497</v>
      </c>
      <c r="K671" s="80">
        <v>1700921</v>
      </c>
    </row>
    <row r="672" spans="1:11" x14ac:dyDescent="0.25">
      <c r="A672">
        <v>1</v>
      </c>
      <c r="B672">
        <v>2</v>
      </c>
      <c r="C672" s="76">
        <v>583.29999999999995</v>
      </c>
      <c r="D672" s="76">
        <v>21.01</v>
      </c>
      <c r="E672" s="76">
        <v>10</v>
      </c>
      <c r="F672" s="77" t="s">
        <v>44</v>
      </c>
      <c r="G672" s="78" t="s">
        <v>18</v>
      </c>
      <c r="H672" s="76">
        <f t="shared" si="20"/>
        <v>3.5000000000000003E-2</v>
      </c>
      <c r="I672" s="79">
        <f t="shared" si="21"/>
        <v>0.22188194292909952</v>
      </c>
      <c r="J672" s="76">
        <v>498497</v>
      </c>
      <c r="K672" s="80">
        <v>1700921</v>
      </c>
    </row>
    <row r="673" spans="1:11" x14ac:dyDescent="0.25">
      <c r="A673">
        <v>1</v>
      </c>
      <c r="B673">
        <v>2</v>
      </c>
      <c r="C673" s="76">
        <v>584</v>
      </c>
      <c r="D673" s="76">
        <v>41.38</v>
      </c>
      <c r="E673" s="76">
        <v>10</v>
      </c>
      <c r="F673" s="77" t="s">
        <v>45</v>
      </c>
      <c r="G673" s="78" t="s">
        <v>25</v>
      </c>
      <c r="H673" s="76">
        <f t="shared" si="20"/>
        <v>0.13400000000000001</v>
      </c>
      <c r="I673" s="79">
        <f t="shared" si="21"/>
        <v>0.86069806779991664</v>
      </c>
      <c r="J673" s="76">
        <v>498500</v>
      </c>
      <c r="K673" s="80">
        <v>1700931</v>
      </c>
    </row>
    <row r="674" spans="1:11" x14ac:dyDescent="0.25">
      <c r="A674">
        <v>1</v>
      </c>
      <c r="B674">
        <v>2</v>
      </c>
      <c r="C674" s="76">
        <v>585</v>
      </c>
      <c r="D674" s="76">
        <v>9.5500000000000007</v>
      </c>
      <c r="E674" s="76">
        <v>5</v>
      </c>
      <c r="F674" s="77" t="s">
        <v>46</v>
      </c>
      <c r="G674" s="78" t="s">
        <v>17</v>
      </c>
      <c r="H674" s="76">
        <f t="shared" si="20"/>
        <v>7.0000000000000001E-3</v>
      </c>
      <c r="I674" s="79">
        <f t="shared" si="21"/>
        <v>2.2921688319121846E-2</v>
      </c>
      <c r="J674" s="76">
        <v>498499</v>
      </c>
      <c r="K674" s="80">
        <v>1700938</v>
      </c>
    </row>
    <row r="675" spans="1:11" x14ac:dyDescent="0.25">
      <c r="A675">
        <v>1</v>
      </c>
      <c r="B675">
        <v>2</v>
      </c>
      <c r="C675" s="76">
        <v>586</v>
      </c>
      <c r="D675" s="76">
        <v>9.5500000000000007</v>
      </c>
      <c r="E675" s="76">
        <v>5</v>
      </c>
      <c r="F675" s="77" t="s">
        <v>44</v>
      </c>
      <c r="G675" s="78" t="s">
        <v>18</v>
      </c>
      <c r="H675" s="76">
        <f t="shared" si="20"/>
        <v>7.0000000000000001E-3</v>
      </c>
      <c r="I675" s="79">
        <f t="shared" si="21"/>
        <v>2.2921688319121846E-2</v>
      </c>
      <c r="J675" s="76">
        <v>498499</v>
      </c>
      <c r="K675" s="80">
        <v>1700938</v>
      </c>
    </row>
    <row r="676" spans="1:11" x14ac:dyDescent="0.25">
      <c r="A676">
        <v>1</v>
      </c>
      <c r="B676">
        <v>2</v>
      </c>
      <c r="C676" s="76">
        <v>587</v>
      </c>
      <c r="D676" s="76">
        <v>21.65</v>
      </c>
      <c r="E676" s="76">
        <v>8</v>
      </c>
      <c r="F676" s="77" t="s">
        <v>45</v>
      </c>
      <c r="G676" s="78" t="s">
        <v>25</v>
      </c>
      <c r="H676" s="76">
        <f t="shared" si="20"/>
        <v>3.6999999999999998E-2</v>
      </c>
      <c r="I676" s="79">
        <f t="shared" si="21"/>
        <v>0.18848450080924695</v>
      </c>
      <c r="J676" s="76">
        <v>498500</v>
      </c>
      <c r="K676" s="80">
        <v>1700939</v>
      </c>
    </row>
    <row r="677" spans="1:11" x14ac:dyDescent="0.25">
      <c r="A677">
        <v>1</v>
      </c>
      <c r="B677">
        <v>2</v>
      </c>
      <c r="C677" s="76">
        <v>588</v>
      </c>
      <c r="D677" s="76">
        <v>13.37</v>
      </c>
      <c r="E677" s="76">
        <v>7</v>
      </c>
      <c r="F677" s="77" t="s">
        <v>44</v>
      </c>
      <c r="G677" s="78" t="s">
        <v>18</v>
      </c>
      <c r="H677" s="76">
        <f t="shared" si="20"/>
        <v>1.4E-2</v>
      </c>
      <c r="I677" s="79">
        <f t="shared" si="21"/>
        <v>6.2897112747670333E-2</v>
      </c>
      <c r="J677" s="76">
        <v>498501</v>
      </c>
      <c r="K677" s="80">
        <v>1700938</v>
      </c>
    </row>
    <row r="678" spans="1:11" x14ac:dyDescent="0.25">
      <c r="A678">
        <v>1</v>
      </c>
      <c r="B678">
        <v>2</v>
      </c>
      <c r="C678" s="76">
        <v>589</v>
      </c>
      <c r="D678" s="76">
        <v>9.5500000000000007</v>
      </c>
      <c r="E678" s="76">
        <v>6</v>
      </c>
      <c r="F678" s="77" t="s">
        <v>45</v>
      </c>
      <c r="G678" s="78" t="s">
        <v>25</v>
      </c>
      <c r="H678" s="76">
        <f t="shared" si="20"/>
        <v>7.0000000000000001E-3</v>
      </c>
      <c r="I678" s="79">
        <f t="shared" si="21"/>
        <v>2.7506025982946217E-2</v>
      </c>
      <c r="J678" s="76">
        <v>498501</v>
      </c>
      <c r="K678" s="80">
        <v>1700940</v>
      </c>
    </row>
    <row r="679" spans="1:11" x14ac:dyDescent="0.25">
      <c r="A679">
        <v>1</v>
      </c>
      <c r="B679">
        <v>2</v>
      </c>
      <c r="C679" s="76">
        <v>590</v>
      </c>
      <c r="D679" s="76">
        <v>11.14</v>
      </c>
      <c r="E679" s="76">
        <v>4</v>
      </c>
      <c r="F679" s="77" t="s">
        <v>55</v>
      </c>
      <c r="G679" s="78" t="s">
        <v>20</v>
      </c>
      <c r="H679" s="76">
        <f t="shared" si="20"/>
        <v>0.01</v>
      </c>
      <c r="I679" s="79">
        <f t="shared" si="21"/>
        <v>2.4951705067099643E-2</v>
      </c>
      <c r="J679" s="76">
        <v>498495</v>
      </c>
      <c r="K679" s="80">
        <v>1700940</v>
      </c>
    </row>
    <row r="680" spans="1:11" x14ac:dyDescent="0.25">
      <c r="A680">
        <v>1</v>
      </c>
      <c r="B680">
        <v>2</v>
      </c>
      <c r="C680" s="76">
        <v>591</v>
      </c>
      <c r="D680" s="76">
        <v>9.5500000000000007</v>
      </c>
      <c r="E680" s="76">
        <v>4</v>
      </c>
      <c r="F680" s="77" t="s">
        <v>45</v>
      </c>
      <c r="G680" s="78" t="s">
        <v>25</v>
      </c>
      <c r="H680" s="76">
        <f t="shared" si="20"/>
        <v>7.0000000000000001E-3</v>
      </c>
      <c r="I680" s="79">
        <f t="shared" si="21"/>
        <v>1.8337350655297482E-2</v>
      </c>
      <c r="J680" s="76">
        <v>498497</v>
      </c>
      <c r="K680" s="80">
        <v>1700943</v>
      </c>
    </row>
    <row r="681" spans="1:11" x14ac:dyDescent="0.25">
      <c r="A681">
        <v>1</v>
      </c>
      <c r="B681">
        <v>2</v>
      </c>
      <c r="C681" s="76">
        <v>592</v>
      </c>
      <c r="D681" s="76">
        <v>10.19</v>
      </c>
      <c r="E681" s="76">
        <v>4</v>
      </c>
      <c r="F681" s="77" t="s">
        <v>48</v>
      </c>
      <c r="G681" s="78" t="s">
        <v>22</v>
      </c>
      <c r="H681" s="76">
        <f t="shared" si="20"/>
        <v>8.0000000000000002E-3</v>
      </c>
      <c r="I681" s="79">
        <f t="shared" si="21"/>
        <v>2.0877486651994563E-2</v>
      </c>
      <c r="J681" s="76">
        <v>498497</v>
      </c>
      <c r="K681" s="80">
        <v>1700942</v>
      </c>
    </row>
    <row r="682" spans="1:11" x14ac:dyDescent="0.25">
      <c r="A682">
        <v>1</v>
      </c>
      <c r="B682">
        <v>2</v>
      </c>
      <c r="C682" s="76">
        <v>593</v>
      </c>
      <c r="D682" s="76">
        <v>9.5500000000000007</v>
      </c>
      <c r="E682" s="76">
        <v>5</v>
      </c>
      <c r="F682" s="77" t="s">
        <v>55</v>
      </c>
      <c r="G682" s="78" t="s">
        <v>20</v>
      </c>
      <c r="H682" s="76">
        <f t="shared" si="20"/>
        <v>7.0000000000000001E-3</v>
      </c>
      <c r="I682" s="79">
        <f t="shared" si="21"/>
        <v>2.2921688319121846E-2</v>
      </c>
      <c r="J682" s="76">
        <v>498498</v>
      </c>
      <c r="K682" s="80">
        <v>1700947</v>
      </c>
    </row>
    <row r="683" spans="1:11" x14ac:dyDescent="0.25">
      <c r="A683">
        <v>1</v>
      </c>
      <c r="B683">
        <v>2</v>
      </c>
      <c r="C683" s="76">
        <v>594</v>
      </c>
      <c r="D683" s="76">
        <v>14.01</v>
      </c>
      <c r="E683" s="76">
        <v>6</v>
      </c>
      <c r="F683" s="77" t="s">
        <v>44</v>
      </c>
      <c r="G683" s="78" t="s">
        <v>18</v>
      </c>
      <c r="H683" s="76">
        <f t="shared" si="20"/>
        <v>1.4999999999999999E-2</v>
      </c>
      <c r="I683" s="79">
        <f t="shared" si="21"/>
        <v>5.9196683539763525E-2</v>
      </c>
      <c r="J683" s="76">
        <v>498503</v>
      </c>
      <c r="K683" s="80">
        <v>1700944</v>
      </c>
    </row>
    <row r="684" spans="1:11" x14ac:dyDescent="0.25">
      <c r="A684">
        <v>1</v>
      </c>
      <c r="B684">
        <v>2</v>
      </c>
      <c r="C684" s="76">
        <v>595</v>
      </c>
      <c r="D684" s="76">
        <v>23.87</v>
      </c>
      <c r="E684" s="76">
        <v>8</v>
      </c>
      <c r="F684" s="77" t="s">
        <v>44</v>
      </c>
      <c r="G684" s="78" t="s">
        <v>18</v>
      </c>
      <c r="H684" s="76">
        <f t="shared" si="20"/>
        <v>4.4999999999999998E-2</v>
      </c>
      <c r="I684" s="79">
        <f t="shared" si="21"/>
        <v>0.22912088617282131</v>
      </c>
      <c r="J684" s="76">
        <v>498509</v>
      </c>
      <c r="K684" s="80">
        <v>1700943</v>
      </c>
    </row>
    <row r="685" spans="1:11" x14ac:dyDescent="0.25">
      <c r="A685">
        <v>1</v>
      </c>
      <c r="B685">
        <v>2</v>
      </c>
      <c r="C685" s="76">
        <v>596</v>
      </c>
      <c r="D685" s="76">
        <v>10.82</v>
      </c>
      <c r="E685" s="76">
        <v>3</v>
      </c>
      <c r="F685" s="77" t="s">
        <v>46</v>
      </c>
      <c r="G685" s="78" t="s">
        <v>17</v>
      </c>
      <c r="H685" s="76">
        <f t="shared" si="20"/>
        <v>8.9999999999999993E-3</v>
      </c>
      <c r="I685" s="79">
        <f t="shared" si="21"/>
        <v>1.7654102005350034E-2</v>
      </c>
      <c r="J685" s="76">
        <v>498508</v>
      </c>
      <c r="K685" s="80">
        <v>1700943</v>
      </c>
    </row>
    <row r="686" spans="1:11" x14ac:dyDescent="0.25">
      <c r="A686">
        <v>1</v>
      </c>
      <c r="B686">
        <v>2</v>
      </c>
      <c r="C686" s="76">
        <v>597</v>
      </c>
      <c r="D686" s="76">
        <v>66.849999999999994</v>
      </c>
      <c r="E686" s="76">
        <v>10</v>
      </c>
      <c r="F686" s="77" t="s">
        <v>45</v>
      </c>
      <c r="G686" s="78" t="s">
        <v>25</v>
      </c>
      <c r="H686" s="76">
        <f t="shared" si="20"/>
        <v>0.35099999999999998</v>
      </c>
      <c r="I686" s="79">
        <f t="shared" si="21"/>
        <v>2.2463254552739409</v>
      </c>
      <c r="J686" s="76">
        <v>498510</v>
      </c>
      <c r="K686" s="80">
        <v>1700947</v>
      </c>
    </row>
    <row r="687" spans="1:11" x14ac:dyDescent="0.25">
      <c r="A687">
        <v>1</v>
      </c>
      <c r="B687">
        <v>2</v>
      </c>
      <c r="C687" s="76">
        <v>598</v>
      </c>
      <c r="D687" s="76">
        <v>51.57</v>
      </c>
      <c r="E687" s="76">
        <v>13</v>
      </c>
      <c r="F687" s="77" t="s">
        <v>45</v>
      </c>
      <c r="G687" s="78" t="s">
        <v>25</v>
      </c>
      <c r="H687" s="76">
        <f t="shared" si="20"/>
        <v>0.20899999999999999</v>
      </c>
      <c r="I687" s="79">
        <f t="shared" si="21"/>
        <v>1.7378307216025424</v>
      </c>
      <c r="J687" s="76">
        <v>498508</v>
      </c>
      <c r="K687" s="80">
        <v>1700961</v>
      </c>
    </row>
    <row r="688" spans="1:11" x14ac:dyDescent="0.25">
      <c r="A688">
        <v>1</v>
      </c>
      <c r="B688">
        <v>2</v>
      </c>
      <c r="C688" s="76">
        <v>599</v>
      </c>
      <c r="D688" s="76">
        <v>13.37</v>
      </c>
      <c r="E688" s="76">
        <v>10</v>
      </c>
      <c r="F688" s="77" t="s">
        <v>46</v>
      </c>
      <c r="G688" s="78" t="s">
        <v>17</v>
      </c>
      <c r="H688" s="76">
        <f t="shared" si="20"/>
        <v>1.4E-2</v>
      </c>
      <c r="I688" s="79">
        <f t="shared" si="21"/>
        <v>8.9853018210957633E-2</v>
      </c>
      <c r="J688" s="76">
        <v>498511</v>
      </c>
      <c r="K688" s="80">
        <v>1700959</v>
      </c>
    </row>
    <row r="689" spans="1:11" x14ac:dyDescent="0.25">
      <c r="A689">
        <v>1</v>
      </c>
      <c r="B689">
        <v>2</v>
      </c>
      <c r="C689" s="76">
        <v>600</v>
      </c>
      <c r="D689" s="76">
        <v>10.19</v>
      </c>
      <c r="E689" s="76">
        <v>7</v>
      </c>
      <c r="F689" s="77" t="s">
        <v>46</v>
      </c>
      <c r="G689" s="78" t="s">
        <v>17</v>
      </c>
      <c r="H689" s="76">
        <f t="shared" si="20"/>
        <v>8.0000000000000002E-3</v>
      </c>
      <c r="I689" s="79">
        <f t="shared" si="21"/>
        <v>3.6535601640990484E-2</v>
      </c>
      <c r="J689" s="76">
        <v>498511</v>
      </c>
      <c r="K689" s="80">
        <v>1700958</v>
      </c>
    </row>
    <row r="690" spans="1:11" x14ac:dyDescent="0.25">
      <c r="A690">
        <v>1</v>
      </c>
      <c r="B690">
        <v>2</v>
      </c>
      <c r="C690" s="76">
        <v>601</v>
      </c>
      <c r="D690" s="76">
        <v>9.5500000000000007</v>
      </c>
      <c r="E690" s="76">
        <v>4</v>
      </c>
      <c r="F690" s="77" t="s">
        <v>45</v>
      </c>
      <c r="G690" s="78" t="s">
        <v>25</v>
      </c>
      <c r="H690" s="76">
        <f t="shared" si="20"/>
        <v>7.0000000000000001E-3</v>
      </c>
      <c r="I690" s="79">
        <f t="shared" si="21"/>
        <v>1.8337350655297482E-2</v>
      </c>
      <c r="J690" s="76">
        <v>498515</v>
      </c>
      <c r="K690" s="80">
        <v>1700939</v>
      </c>
    </row>
    <row r="691" spans="1:11" x14ac:dyDescent="0.25">
      <c r="A691">
        <v>1</v>
      </c>
      <c r="B691">
        <v>2</v>
      </c>
      <c r="C691" s="76">
        <v>602</v>
      </c>
      <c r="D691" s="76">
        <v>11.46</v>
      </c>
      <c r="E691" s="76">
        <v>5</v>
      </c>
      <c r="F691" s="77" t="s">
        <v>51</v>
      </c>
      <c r="G691" s="78" t="s">
        <v>15</v>
      </c>
      <c r="H691" s="76">
        <f t="shared" si="20"/>
        <v>0.01</v>
      </c>
      <c r="I691" s="79">
        <f t="shared" si="21"/>
        <v>3.3007231179535468E-2</v>
      </c>
      <c r="J691" s="76">
        <v>498516</v>
      </c>
      <c r="K691" s="80">
        <v>1700935</v>
      </c>
    </row>
    <row r="692" spans="1:11" x14ac:dyDescent="0.25">
      <c r="A692">
        <v>1</v>
      </c>
      <c r="B692">
        <v>2</v>
      </c>
      <c r="C692" s="76">
        <v>603</v>
      </c>
      <c r="D692" s="76">
        <v>13.37</v>
      </c>
      <c r="E692" s="76">
        <v>6</v>
      </c>
      <c r="F692" s="77" t="s">
        <v>50</v>
      </c>
      <c r="G692" s="78" t="s">
        <v>19</v>
      </c>
      <c r="H692" s="76">
        <f t="shared" si="20"/>
        <v>1.4E-2</v>
      </c>
      <c r="I692" s="79">
        <f t="shared" si="21"/>
        <v>5.3911810926574572E-2</v>
      </c>
      <c r="J692" s="76">
        <v>498517</v>
      </c>
      <c r="K692" s="80">
        <v>1700934</v>
      </c>
    </row>
    <row r="693" spans="1:11" x14ac:dyDescent="0.25">
      <c r="A693">
        <v>1</v>
      </c>
      <c r="B693">
        <v>2</v>
      </c>
      <c r="C693" s="76">
        <v>604</v>
      </c>
      <c r="D693" s="76">
        <v>32.47</v>
      </c>
      <c r="E693" s="76">
        <v>14</v>
      </c>
      <c r="F693" s="77" t="s">
        <v>44</v>
      </c>
      <c r="G693" s="78" t="s">
        <v>18</v>
      </c>
      <c r="H693" s="76">
        <f t="shared" si="20"/>
        <v>8.3000000000000004E-2</v>
      </c>
      <c r="I693" s="79">
        <f t="shared" si="21"/>
        <v>0.74192920751333591</v>
      </c>
      <c r="J693" s="76">
        <v>498509</v>
      </c>
      <c r="K693" s="80">
        <v>1700931</v>
      </c>
    </row>
    <row r="694" spans="1:11" x14ac:dyDescent="0.25">
      <c r="A694">
        <v>1</v>
      </c>
      <c r="B694">
        <v>2</v>
      </c>
      <c r="C694" s="76">
        <v>605</v>
      </c>
      <c r="D694" s="76">
        <v>20.37</v>
      </c>
      <c r="E694" s="76">
        <v>10</v>
      </c>
      <c r="F694" s="77" t="s">
        <v>44</v>
      </c>
      <c r="G694" s="78" t="s">
        <v>18</v>
      </c>
      <c r="H694" s="76">
        <f t="shared" si="20"/>
        <v>3.3000000000000002E-2</v>
      </c>
      <c r="I694" s="79">
        <f t="shared" si="21"/>
        <v>0.20857003467893168</v>
      </c>
      <c r="J694" s="76">
        <v>498503</v>
      </c>
      <c r="K694" s="80">
        <v>1700932</v>
      </c>
    </row>
    <row r="695" spans="1:11" x14ac:dyDescent="0.25">
      <c r="A695">
        <v>1</v>
      </c>
      <c r="B695">
        <v>2</v>
      </c>
      <c r="C695" s="76">
        <v>606</v>
      </c>
      <c r="D695" s="76">
        <v>24.19</v>
      </c>
      <c r="E695" s="76">
        <v>7</v>
      </c>
      <c r="F695" s="77" t="s">
        <v>47</v>
      </c>
      <c r="G695" s="78" t="s">
        <v>20</v>
      </c>
      <c r="H695" s="76">
        <f t="shared" si="20"/>
        <v>4.5999999999999999E-2</v>
      </c>
      <c r="I695" s="79">
        <f t="shared" si="21"/>
        <v>0.20589207575588453</v>
      </c>
      <c r="J695" s="76">
        <v>498502</v>
      </c>
      <c r="K695" s="80">
        <v>1700923</v>
      </c>
    </row>
    <row r="696" spans="1:11" x14ac:dyDescent="0.25">
      <c r="A696">
        <v>1</v>
      </c>
      <c r="B696">
        <v>2</v>
      </c>
      <c r="C696" s="76">
        <v>607.1</v>
      </c>
      <c r="D696" s="76">
        <v>27.37</v>
      </c>
      <c r="E696" s="76">
        <v>14</v>
      </c>
      <c r="F696" s="77" t="s">
        <v>45</v>
      </c>
      <c r="G696" s="78" t="s">
        <v>25</v>
      </c>
      <c r="H696" s="76">
        <f t="shared" si="20"/>
        <v>5.8999999999999997E-2</v>
      </c>
      <c r="I696" s="79">
        <f t="shared" si="21"/>
        <v>0.52716611353727105</v>
      </c>
      <c r="J696" s="76">
        <v>498508</v>
      </c>
      <c r="K696" s="80">
        <v>1700926</v>
      </c>
    </row>
    <row r="697" spans="1:11" x14ac:dyDescent="0.25">
      <c r="A697">
        <v>1</v>
      </c>
      <c r="B697">
        <v>2</v>
      </c>
      <c r="C697" s="76">
        <v>607.20000000000005</v>
      </c>
      <c r="D697" s="76">
        <v>10.82</v>
      </c>
      <c r="E697" s="76">
        <v>6</v>
      </c>
      <c r="F697" s="77" t="s">
        <v>45</v>
      </c>
      <c r="G697" s="78" t="s">
        <v>25</v>
      </c>
      <c r="H697" s="76">
        <f t="shared" si="20"/>
        <v>8.9999999999999993E-3</v>
      </c>
      <c r="I697" s="79">
        <f t="shared" si="21"/>
        <v>3.5308204010700069E-2</v>
      </c>
      <c r="J697" s="76">
        <v>498508</v>
      </c>
      <c r="K697" s="80">
        <v>1700926</v>
      </c>
    </row>
    <row r="698" spans="1:11" x14ac:dyDescent="0.25">
      <c r="A698">
        <v>1</v>
      </c>
      <c r="B698">
        <v>2</v>
      </c>
      <c r="C698" s="76">
        <v>608</v>
      </c>
      <c r="D698" s="76">
        <v>10.5</v>
      </c>
      <c r="E698" s="76">
        <v>6</v>
      </c>
      <c r="F698" s="77" t="s">
        <v>44</v>
      </c>
      <c r="G698" s="78" t="s">
        <v>18</v>
      </c>
      <c r="H698" s="76">
        <f t="shared" si="20"/>
        <v>8.9999999999999993E-3</v>
      </c>
      <c r="I698" s="79">
        <f t="shared" si="21"/>
        <v>3.3250616645594366E-2</v>
      </c>
      <c r="J698" s="76">
        <v>498504</v>
      </c>
      <c r="K698" s="80">
        <v>1700924</v>
      </c>
    </row>
    <row r="699" spans="1:11" x14ac:dyDescent="0.25">
      <c r="A699">
        <v>1</v>
      </c>
      <c r="B699">
        <v>2</v>
      </c>
      <c r="C699" s="76">
        <v>609</v>
      </c>
      <c r="D699" s="76">
        <v>22.92</v>
      </c>
      <c r="E699" s="76">
        <v>10</v>
      </c>
      <c r="F699" s="77" t="s">
        <v>44</v>
      </c>
      <c r="G699" s="78" t="s">
        <v>18</v>
      </c>
      <c r="H699" s="76">
        <f t="shared" si="20"/>
        <v>4.1000000000000002E-2</v>
      </c>
      <c r="I699" s="79">
        <f t="shared" si="21"/>
        <v>0.26405784943628374</v>
      </c>
      <c r="J699" s="76">
        <v>498508</v>
      </c>
      <c r="K699" s="80">
        <v>1700924</v>
      </c>
    </row>
    <row r="700" spans="1:11" x14ac:dyDescent="0.25">
      <c r="A700">
        <v>1</v>
      </c>
      <c r="B700">
        <v>2</v>
      </c>
      <c r="C700" s="76">
        <v>610</v>
      </c>
      <c r="D700" s="76">
        <v>44.56</v>
      </c>
      <c r="E700" s="76">
        <v>12</v>
      </c>
      <c r="F700" s="77" t="s">
        <v>44</v>
      </c>
      <c r="G700" s="78" t="s">
        <v>18</v>
      </c>
      <c r="H700" s="76">
        <f t="shared" si="20"/>
        <v>0.156</v>
      </c>
      <c r="I700" s="79">
        <f t="shared" si="21"/>
        <v>1.1976818432207827</v>
      </c>
      <c r="J700" s="76">
        <v>498507</v>
      </c>
      <c r="K700" s="80">
        <v>1700923</v>
      </c>
    </row>
    <row r="701" spans="1:11" x14ac:dyDescent="0.25">
      <c r="A701">
        <v>1</v>
      </c>
      <c r="B701">
        <v>2</v>
      </c>
      <c r="C701" s="76">
        <v>611</v>
      </c>
      <c r="D701" s="76">
        <v>27.37</v>
      </c>
      <c r="E701" s="76">
        <v>14</v>
      </c>
      <c r="F701" s="77" t="s">
        <v>44</v>
      </c>
      <c r="G701" s="78" t="s">
        <v>18</v>
      </c>
      <c r="H701" s="76">
        <f t="shared" si="20"/>
        <v>5.8999999999999997E-2</v>
      </c>
      <c r="I701" s="79">
        <f t="shared" si="21"/>
        <v>0.52716611353727105</v>
      </c>
      <c r="J701" s="76">
        <v>498509</v>
      </c>
      <c r="K701" s="80">
        <v>1700927</v>
      </c>
    </row>
    <row r="702" spans="1:11" x14ac:dyDescent="0.25">
      <c r="A702">
        <v>1</v>
      </c>
      <c r="B702">
        <v>2</v>
      </c>
      <c r="C702" s="76">
        <v>612</v>
      </c>
      <c r="D702" s="76">
        <v>30.88</v>
      </c>
      <c r="E702" s="76">
        <v>13</v>
      </c>
      <c r="F702" s="77" t="s">
        <v>44</v>
      </c>
      <c r="G702" s="78" t="s">
        <v>18</v>
      </c>
      <c r="H702" s="76">
        <f t="shared" si="20"/>
        <v>7.4999999999999997E-2</v>
      </c>
      <c r="I702" s="79">
        <f t="shared" si="21"/>
        <v>0.62311440457578915</v>
      </c>
      <c r="J702" s="76">
        <v>498506</v>
      </c>
      <c r="K702" s="80">
        <v>1700924</v>
      </c>
    </row>
    <row r="703" spans="1:11" x14ac:dyDescent="0.25">
      <c r="A703">
        <v>1</v>
      </c>
      <c r="B703">
        <v>2</v>
      </c>
      <c r="C703" s="76">
        <v>613</v>
      </c>
      <c r="D703" s="76">
        <v>22.28</v>
      </c>
      <c r="E703" s="76">
        <v>11</v>
      </c>
      <c r="F703" s="77" t="s">
        <v>56</v>
      </c>
      <c r="G703" s="78" t="s">
        <v>20</v>
      </c>
      <c r="H703" s="76">
        <f t="shared" si="20"/>
        <v>3.9E-2</v>
      </c>
      <c r="I703" s="79">
        <f t="shared" si="21"/>
        <v>0.27446875573809604</v>
      </c>
      <c r="J703" s="76">
        <v>498510</v>
      </c>
      <c r="K703" s="80">
        <v>1700923</v>
      </c>
    </row>
    <row r="704" spans="1:11" x14ac:dyDescent="0.25">
      <c r="A704">
        <v>1</v>
      </c>
      <c r="B704">
        <v>2</v>
      </c>
      <c r="C704" s="76">
        <v>614</v>
      </c>
      <c r="D704" s="76">
        <v>15.28</v>
      </c>
      <c r="E704" s="76">
        <v>6</v>
      </c>
      <c r="F704" s="77" t="s">
        <v>56</v>
      </c>
      <c r="G704" s="78" t="s">
        <v>20</v>
      </c>
      <c r="H704" s="76">
        <f t="shared" si="20"/>
        <v>1.7999999999999999E-2</v>
      </c>
      <c r="I704" s="79">
        <f t="shared" si="21"/>
        <v>7.0415426516342319E-2</v>
      </c>
      <c r="J704" s="76">
        <v>498511</v>
      </c>
      <c r="K704" s="80">
        <v>1700921</v>
      </c>
    </row>
    <row r="705" spans="1:11" x14ac:dyDescent="0.25">
      <c r="A705">
        <v>1</v>
      </c>
      <c r="B705">
        <v>2</v>
      </c>
      <c r="C705" s="76">
        <v>615</v>
      </c>
      <c r="D705" s="76">
        <v>16.55</v>
      </c>
      <c r="E705" s="76">
        <v>7</v>
      </c>
      <c r="F705" s="77" t="s">
        <v>45</v>
      </c>
      <c r="G705" s="78" t="s">
        <v>25</v>
      </c>
      <c r="H705" s="76">
        <f t="shared" si="20"/>
        <v>2.1999999999999999E-2</v>
      </c>
      <c r="I705" s="79">
        <f t="shared" si="21"/>
        <v>9.6374889161586375E-2</v>
      </c>
      <c r="J705" s="76">
        <v>498512</v>
      </c>
      <c r="K705" s="80">
        <v>1700921</v>
      </c>
    </row>
    <row r="706" spans="1:11" x14ac:dyDescent="0.25">
      <c r="A706">
        <v>1</v>
      </c>
      <c r="B706">
        <v>2</v>
      </c>
      <c r="C706" s="76">
        <v>616</v>
      </c>
      <c r="D706" s="76">
        <v>16.55</v>
      </c>
      <c r="E706" s="76">
        <v>8</v>
      </c>
      <c r="F706" s="77" t="s">
        <v>44</v>
      </c>
      <c r="G706" s="78" t="s">
        <v>18</v>
      </c>
      <c r="H706" s="76">
        <f t="shared" ref="H706:H769" si="22">ROUND((D706/100)^2*0.7854,3)</f>
        <v>2.1999999999999999E-2</v>
      </c>
      <c r="I706" s="79">
        <f t="shared" si="21"/>
        <v>0.11014273047038443</v>
      </c>
      <c r="J706" s="76">
        <v>498514</v>
      </c>
      <c r="K706" s="80">
        <v>1700922</v>
      </c>
    </row>
    <row r="707" spans="1:11" x14ac:dyDescent="0.25">
      <c r="A707">
        <v>1</v>
      </c>
      <c r="B707">
        <v>2</v>
      </c>
      <c r="C707" s="76">
        <v>617.1</v>
      </c>
      <c r="D707" s="76">
        <v>2.5499999999999998</v>
      </c>
      <c r="E707" s="76">
        <v>15</v>
      </c>
      <c r="F707" s="77" t="s">
        <v>45</v>
      </c>
      <c r="G707" s="78" t="s">
        <v>25</v>
      </c>
      <c r="H707" s="76">
        <f t="shared" si="22"/>
        <v>1E-3</v>
      </c>
      <c r="I707" s="79">
        <f t="shared" ref="I707:I770" si="23">IF(F707="Pino candelillo",-0.0044177+(0.0000285*D707^2*E707),((D707/100)^2)*E707*0.64*(PI()/4))</f>
        <v>4.9027694951922305E-3</v>
      </c>
      <c r="J707" s="76">
        <v>498517</v>
      </c>
      <c r="K707" s="80">
        <v>1700919</v>
      </c>
    </row>
    <row r="708" spans="1:11" x14ac:dyDescent="0.25">
      <c r="A708">
        <v>1</v>
      </c>
      <c r="B708">
        <v>2</v>
      </c>
      <c r="C708" s="76">
        <v>617.20000000000005</v>
      </c>
      <c r="D708" s="76">
        <v>35.01</v>
      </c>
      <c r="E708" s="76">
        <v>15</v>
      </c>
      <c r="F708" s="77" t="s">
        <v>45</v>
      </c>
      <c r="G708" s="78" t="s">
        <v>25</v>
      </c>
      <c r="H708" s="76">
        <f t="shared" si="22"/>
        <v>9.6000000000000002E-2</v>
      </c>
      <c r="I708" s="79">
        <f t="shared" si="23"/>
        <v>0.92415610311942586</v>
      </c>
      <c r="J708" s="76">
        <v>498517</v>
      </c>
      <c r="K708" s="80">
        <v>1700919</v>
      </c>
    </row>
    <row r="709" spans="1:11" x14ac:dyDescent="0.25">
      <c r="A709">
        <v>1</v>
      </c>
      <c r="B709">
        <v>2</v>
      </c>
      <c r="C709" s="76">
        <v>618</v>
      </c>
      <c r="D709" s="76">
        <v>9.5500000000000007</v>
      </c>
      <c r="E709" s="76">
        <v>5</v>
      </c>
      <c r="F709" s="77" t="s">
        <v>44</v>
      </c>
      <c r="G709" s="78" t="s">
        <v>18</v>
      </c>
      <c r="H709" s="76">
        <f t="shared" si="22"/>
        <v>7.0000000000000001E-3</v>
      </c>
      <c r="I709" s="79">
        <f t="shared" si="23"/>
        <v>2.2921688319121846E-2</v>
      </c>
      <c r="J709" s="76">
        <v>498521</v>
      </c>
      <c r="K709" s="80">
        <v>1700918</v>
      </c>
    </row>
    <row r="710" spans="1:11" x14ac:dyDescent="0.25">
      <c r="A710">
        <v>1</v>
      </c>
      <c r="B710">
        <v>2</v>
      </c>
      <c r="C710" s="76">
        <v>619</v>
      </c>
      <c r="D710" s="76">
        <v>30.56</v>
      </c>
      <c r="E710" s="76">
        <v>13</v>
      </c>
      <c r="F710" s="77" t="s">
        <v>44</v>
      </c>
      <c r="G710" s="78" t="s">
        <v>18</v>
      </c>
      <c r="H710" s="76">
        <f t="shared" si="22"/>
        <v>7.2999999999999995E-2</v>
      </c>
      <c r="I710" s="79">
        <f t="shared" si="23"/>
        <v>0.61026702980830017</v>
      </c>
      <c r="J710" s="76">
        <v>498520</v>
      </c>
      <c r="K710" s="80">
        <v>1700919</v>
      </c>
    </row>
    <row r="711" spans="1:11" x14ac:dyDescent="0.25">
      <c r="A711">
        <v>1</v>
      </c>
      <c r="B711">
        <v>2</v>
      </c>
      <c r="C711" s="76">
        <v>620</v>
      </c>
      <c r="D711" s="76">
        <v>13.37</v>
      </c>
      <c r="E711" s="76">
        <v>6</v>
      </c>
      <c r="F711" s="77" t="s">
        <v>45</v>
      </c>
      <c r="G711" s="78" t="s">
        <v>25</v>
      </c>
      <c r="H711" s="76">
        <f t="shared" si="22"/>
        <v>1.4E-2</v>
      </c>
      <c r="I711" s="79">
        <f t="shared" si="23"/>
        <v>5.3911810926574572E-2</v>
      </c>
      <c r="J711" s="76">
        <v>498521</v>
      </c>
      <c r="K711" s="80">
        <v>1700921</v>
      </c>
    </row>
    <row r="712" spans="1:11" x14ac:dyDescent="0.25">
      <c r="A712">
        <v>1</v>
      </c>
      <c r="B712">
        <v>2</v>
      </c>
      <c r="C712" s="76">
        <v>621</v>
      </c>
      <c r="D712" s="76">
        <v>22.92</v>
      </c>
      <c r="E712" s="76">
        <v>11</v>
      </c>
      <c r="F712" s="77" t="s">
        <v>44</v>
      </c>
      <c r="G712" s="78" t="s">
        <v>18</v>
      </c>
      <c r="H712" s="76">
        <f t="shared" si="22"/>
        <v>4.1000000000000002E-2</v>
      </c>
      <c r="I712" s="79">
        <f t="shared" si="23"/>
        <v>0.29046363437991213</v>
      </c>
      <c r="J712" s="76">
        <v>498520</v>
      </c>
      <c r="K712" s="80">
        <v>1700924</v>
      </c>
    </row>
    <row r="713" spans="1:11" x14ac:dyDescent="0.25">
      <c r="A713">
        <v>1</v>
      </c>
      <c r="B713">
        <v>2</v>
      </c>
      <c r="C713" s="76">
        <v>622</v>
      </c>
      <c r="D713" s="76">
        <v>15.92</v>
      </c>
      <c r="E713" s="76">
        <v>10</v>
      </c>
      <c r="F713" s="77" t="s">
        <v>44</v>
      </c>
      <c r="G713" s="78" t="s">
        <v>18</v>
      </c>
      <c r="H713" s="76">
        <f t="shared" si="22"/>
        <v>0.02</v>
      </c>
      <c r="I713" s="79">
        <f t="shared" si="23"/>
        <v>0.12739605573100482</v>
      </c>
      <c r="J713" s="76">
        <v>498521</v>
      </c>
      <c r="K713" s="80">
        <v>1700924</v>
      </c>
    </row>
    <row r="714" spans="1:11" x14ac:dyDescent="0.25">
      <c r="A714">
        <v>1</v>
      </c>
      <c r="B714">
        <v>2</v>
      </c>
      <c r="C714" s="76">
        <v>623</v>
      </c>
      <c r="D714" s="76">
        <v>10.82</v>
      </c>
      <c r="E714" s="76">
        <v>5</v>
      </c>
      <c r="F714" s="77" t="s">
        <v>56</v>
      </c>
      <c r="G714" s="78" t="s">
        <v>20</v>
      </c>
      <c r="H714" s="76">
        <f t="shared" si="22"/>
        <v>8.9999999999999993E-3</v>
      </c>
      <c r="I714" s="79">
        <f t="shared" si="23"/>
        <v>2.9423503342250058E-2</v>
      </c>
      <c r="J714" s="76">
        <v>498518</v>
      </c>
      <c r="K714" s="80">
        <v>1700922</v>
      </c>
    </row>
    <row r="715" spans="1:11" x14ac:dyDescent="0.25">
      <c r="A715">
        <v>1</v>
      </c>
      <c r="B715">
        <v>2</v>
      </c>
      <c r="C715" s="76">
        <v>624.1</v>
      </c>
      <c r="D715" s="76">
        <v>31.83</v>
      </c>
      <c r="E715" s="76">
        <v>13</v>
      </c>
      <c r="F715" s="77" t="s">
        <v>45</v>
      </c>
      <c r="G715" s="78" t="s">
        <v>25</v>
      </c>
      <c r="H715" s="76">
        <f t="shared" si="22"/>
        <v>0.08</v>
      </c>
      <c r="I715" s="79">
        <f t="shared" si="23"/>
        <v>0.6620434373763765</v>
      </c>
      <c r="J715" s="76">
        <v>498519</v>
      </c>
      <c r="K715" s="80">
        <v>1700921</v>
      </c>
    </row>
    <row r="716" spans="1:11" x14ac:dyDescent="0.25">
      <c r="A716">
        <v>1</v>
      </c>
      <c r="B716">
        <v>2</v>
      </c>
      <c r="C716" s="76">
        <v>624.20000000000005</v>
      </c>
      <c r="D716" s="76">
        <v>28.65</v>
      </c>
      <c r="E716" s="76">
        <v>13</v>
      </c>
      <c r="F716" s="77" t="s">
        <v>45</v>
      </c>
      <c r="G716" s="78" t="s">
        <v>25</v>
      </c>
      <c r="H716" s="76">
        <f t="shared" si="22"/>
        <v>6.4000000000000001E-2</v>
      </c>
      <c r="I716" s="79">
        <f t="shared" si="23"/>
        <v>0.53636750666745114</v>
      </c>
      <c r="J716" s="76">
        <v>498519</v>
      </c>
      <c r="K716" s="80">
        <v>1700921</v>
      </c>
    </row>
    <row r="717" spans="1:11" x14ac:dyDescent="0.25">
      <c r="A717">
        <v>1</v>
      </c>
      <c r="B717">
        <v>2</v>
      </c>
      <c r="C717" s="76">
        <v>625</v>
      </c>
      <c r="D717" s="76">
        <v>12.73</v>
      </c>
      <c r="E717" s="76">
        <v>5</v>
      </c>
      <c r="F717" s="77" t="s">
        <v>45</v>
      </c>
      <c r="G717" s="78" t="s">
        <v>25</v>
      </c>
      <c r="H717" s="76">
        <f t="shared" si="22"/>
        <v>1.2999999999999999E-2</v>
      </c>
      <c r="I717" s="79">
        <f t="shared" si="23"/>
        <v>4.0728336010633713E-2</v>
      </c>
      <c r="J717" s="76">
        <v>498519</v>
      </c>
      <c r="K717" s="80">
        <v>1700916</v>
      </c>
    </row>
    <row r="718" spans="1:11" x14ac:dyDescent="0.25">
      <c r="A718">
        <v>1</v>
      </c>
      <c r="B718">
        <v>2</v>
      </c>
      <c r="C718" s="76">
        <v>626</v>
      </c>
      <c r="D718" s="76">
        <v>12.73</v>
      </c>
      <c r="E718" s="76">
        <v>6</v>
      </c>
      <c r="F718" s="77" t="s">
        <v>45</v>
      </c>
      <c r="G718" s="78" t="s">
        <v>25</v>
      </c>
      <c r="H718" s="76">
        <f t="shared" si="22"/>
        <v>1.2999999999999999E-2</v>
      </c>
      <c r="I718" s="79">
        <f t="shared" si="23"/>
        <v>4.8874003212760461E-2</v>
      </c>
      <c r="J718" s="76">
        <v>498520</v>
      </c>
      <c r="K718" s="80">
        <v>1700914</v>
      </c>
    </row>
    <row r="719" spans="1:11" x14ac:dyDescent="0.25">
      <c r="A719">
        <v>1</v>
      </c>
      <c r="B719">
        <v>2</v>
      </c>
      <c r="C719" s="76">
        <v>627</v>
      </c>
      <c r="D719" s="76">
        <v>29.28</v>
      </c>
      <c r="E719" s="76">
        <v>13</v>
      </c>
      <c r="F719" s="77" t="s">
        <v>44</v>
      </c>
      <c r="G719" s="78" t="s">
        <v>18</v>
      </c>
      <c r="H719" s="76">
        <f t="shared" si="22"/>
        <v>6.7000000000000004E-2</v>
      </c>
      <c r="I719" s="79">
        <f t="shared" si="23"/>
        <v>0.56021579894328999</v>
      </c>
      <c r="J719" s="76">
        <v>498515</v>
      </c>
      <c r="K719" s="80">
        <v>1700914</v>
      </c>
    </row>
    <row r="720" spans="1:11" x14ac:dyDescent="0.25">
      <c r="A720">
        <v>1</v>
      </c>
      <c r="B720">
        <v>2</v>
      </c>
      <c r="C720" s="76">
        <v>628</v>
      </c>
      <c r="D720" s="76">
        <v>38.200000000000003</v>
      </c>
      <c r="E720" s="76">
        <v>12</v>
      </c>
      <c r="F720" s="77" t="s">
        <v>45</v>
      </c>
      <c r="G720" s="78" t="s">
        <v>25</v>
      </c>
      <c r="H720" s="76">
        <f t="shared" si="22"/>
        <v>0.115</v>
      </c>
      <c r="I720" s="79">
        <f t="shared" si="23"/>
        <v>0.88019283145427896</v>
      </c>
      <c r="J720" s="76">
        <v>498512</v>
      </c>
      <c r="K720" s="80">
        <v>1700912</v>
      </c>
    </row>
    <row r="721" spans="1:11" x14ac:dyDescent="0.25">
      <c r="A721">
        <v>1</v>
      </c>
      <c r="B721">
        <v>2</v>
      </c>
      <c r="C721" s="76">
        <v>629.1</v>
      </c>
      <c r="D721" s="76">
        <v>12.73</v>
      </c>
      <c r="E721" s="76">
        <v>4</v>
      </c>
      <c r="F721" s="77" t="s">
        <v>47</v>
      </c>
      <c r="G721" s="78" t="s">
        <v>20</v>
      </c>
      <c r="H721" s="76">
        <f t="shared" si="22"/>
        <v>1.2999999999999999E-2</v>
      </c>
      <c r="I721" s="79">
        <f t="shared" si="23"/>
        <v>3.2582668808506972E-2</v>
      </c>
      <c r="J721" s="76">
        <v>498504</v>
      </c>
      <c r="K721" s="80">
        <v>1700912</v>
      </c>
    </row>
    <row r="722" spans="1:11" x14ac:dyDescent="0.25">
      <c r="A722">
        <v>1</v>
      </c>
      <c r="B722">
        <v>2</v>
      </c>
      <c r="C722" s="76">
        <v>629.20000000000005</v>
      </c>
      <c r="D722" s="76">
        <v>17.190000000000001</v>
      </c>
      <c r="E722" s="76">
        <v>5</v>
      </c>
      <c r="F722" s="77" t="s">
        <v>47</v>
      </c>
      <c r="G722" s="78" t="s">
        <v>20</v>
      </c>
      <c r="H722" s="76">
        <f t="shared" si="22"/>
        <v>2.3E-2</v>
      </c>
      <c r="I722" s="79">
        <f t="shared" si="23"/>
        <v>7.4266270153954816E-2</v>
      </c>
      <c r="J722" s="76">
        <v>498504</v>
      </c>
      <c r="K722" s="80">
        <v>1700912</v>
      </c>
    </row>
    <row r="723" spans="1:11" x14ac:dyDescent="0.25">
      <c r="A723">
        <v>1</v>
      </c>
      <c r="B723">
        <v>2</v>
      </c>
      <c r="C723" s="76">
        <v>630</v>
      </c>
      <c r="D723" s="76">
        <v>39.47</v>
      </c>
      <c r="E723" s="76">
        <v>13</v>
      </c>
      <c r="F723" s="77" t="s">
        <v>45</v>
      </c>
      <c r="G723" s="78" t="s">
        <v>25</v>
      </c>
      <c r="H723" s="76">
        <f t="shared" si="22"/>
        <v>0.122</v>
      </c>
      <c r="I723" s="79">
        <f t="shared" si="23"/>
        <v>1.0179992556464339</v>
      </c>
      <c r="J723" s="76">
        <v>498497</v>
      </c>
      <c r="K723" s="80">
        <v>1700915</v>
      </c>
    </row>
    <row r="724" spans="1:11" x14ac:dyDescent="0.25">
      <c r="A724">
        <v>1</v>
      </c>
      <c r="B724">
        <v>2</v>
      </c>
      <c r="C724" s="76">
        <v>631.1</v>
      </c>
      <c r="D724" s="76">
        <v>15.28</v>
      </c>
      <c r="E724" s="76">
        <v>6</v>
      </c>
      <c r="F724" s="77" t="s">
        <v>45</v>
      </c>
      <c r="G724" s="78" t="s">
        <v>25</v>
      </c>
      <c r="H724" s="76">
        <f t="shared" si="22"/>
        <v>1.7999999999999999E-2</v>
      </c>
      <c r="I724" s="79">
        <f t="shared" si="23"/>
        <v>7.0415426516342319E-2</v>
      </c>
      <c r="J724" s="76">
        <v>498495</v>
      </c>
      <c r="K724" s="80">
        <v>1700921</v>
      </c>
    </row>
    <row r="725" spans="1:11" x14ac:dyDescent="0.25">
      <c r="A725">
        <v>1</v>
      </c>
      <c r="B725">
        <v>2</v>
      </c>
      <c r="C725" s="76">
        <v>631.20000000000005</v>
      </c>
      <c r="D725" s="76">
        <v>35.65</v>
      </c>
      <c r="E725" s="76">
        <v>7</v>
      </c>
      <c r="F725" s="77" t="s">
        <v>45</v>
      </c>
      <c r="G725" s="78" t="s">
        <v>25</v>
      </c>
      <c r="H725" s="76">
        <f t="shared" si="22"/>
        <v>0.1</v>
      </c>
      <c r="I725" s="79">
        <f t="shared" si="23"/>
        <v>0.44718472839958107</v>
      </c>
      <c r="J725" s="76">
        <v>498495</v>
      </c>
      <c r="K725" s="80">
        <v>1700921</v>
      </c>
    </row>
    <row r="726" spans="1:11" x14ac:dyDescent="0.25">
      <c r="A726">
        <v>1</v>
      </c>
      <c r="B726">
        <v>2</v>
      </c>
      <c r="C726" s="76">
        <v>631.29999999999995</v>
      </c>
      <c r="D726" s="76">
        <v>35.01</v>
      </c>
      <c r="E726" s="76">
        <v>12</v>
      </c>
      <c r="F726" s="77" t="s">
        <v>45</v>
      </c>
      <c r="G726" s="78" t="s">
        <v>25</v>
      </c>
      <c r="H726" s="76">
        <f t="shared" si="22"/>
        <v>9.6000000000000002E-2</v>
      </c>
      <c r="I726" s="79">
        <f t="shared" si="23"/>
        <v>0.73932488249554063</v>
      </c>
      <c r="J726" s="76">
        <v>498495</v>
      </c>
      <c r="K726" s="80">
        <v>1700921</v>
      </c>
    </row>
    <row r="727" spans="1:11" x14ac:dyDescent="0.25">
      <c r="A727">
        <v>1</v>
      </c>
      <c r="B727">
        <v>2</v>
      </c>
      <c r="C727" s="76">
        <v>632</v>
      </c>
      <c r="D727" s="76">
        <v>26.74</v>
      </c>
      <c r="E727" s="76">
        <v>9</v>
      </c>
      <c r="F727" s="77" t="s">
        <v>46</v>
      </c>
      <c r="G727" s="78" t="s">
        <v>17</v>
      </c>
      <c r="H727" s="76">
        <f t="shared" si="22"/>
        <v>5.6000000000000001E-2</v>
      </c>
      <c r="I727" s="79">
        <f t="shared" si="23"/>
        <v>0.32347086555944743</v>
      </c>
      <c r="J727" s="76">
        <v>498497</v>
      </c>
      <c r="K727" s="80">
        <v>1700924</v>
      </c>
    </row>
    <row r="728" spans="1:11" x14ac:dyDescent="0.25">
      <c r="A728">
        <v>1</v>
      </c>
      <c r="B728">
        <v>2</v>
      </c>
      <c r="C728" s="76">
        <v>633</v>
      </c>
      <c r="D728" s="76">
        <v>15.28</v>
      </c>
      <c r="E728" s="76">
        <v>7</v>
      </c>
      <c r="F728" s="77" t="s">
        <v>46</v>
      </c>
      <c r="G728" s="78" t="s">
        <v>17</v>
      </c>
      <c r="H728" s="76">
        <f t="shared" si="22"/>
        <v>1.7999999999999999E-2</v>
      </c>
      <c r="I728" s="79">
        <f t="shared" si="23"/>
        <v>8.2151330935732694E-2</v>
      </c>
      <c r="J728" s="76">
        <v>498497</v>
      </c>
      <c r="K728" s="80">
        <v>1700915</v>
      </c>
    </row>
    <row r="729" spans="1:11" x14ac:dyDescent="0.25">
      <c r="A729">
        <v>1</v>
      </c>
      <c r="B729">
        <v>2</v>
      </c>
      <c r="C729" s="76">
        <v>634</v>
      </c>
      <c r="D729" s="76">
        <v>33.1</v>
      </c>
      <c r="E729" s="76">
        <v>9</v>
      </c>
      <c r="F729" s="77" t="s">
        <v>46</v>
      </c>
      <c r="G729" s="78" t="s">
        <v>17</v>
      </c>
      <c r="H729" s="76">
        <f t="shared" si="22"/>
        <v>8.5999999999999993E-2</v>
      </c>
      <c r="I729" s="79">
        <f t="shared" si="23"/>
        <v>0.49564228711672997</v>
      </c>
      <c r="J729" s="76">
        <v>498490</v>
      </c>
      <c r="K729" s="80">
        <v>1700913</v>
      </c>
    </row>
    <row r="730" spans="1:11" x14ac:dyDescent="0.25">
      <c r="A730">
        <v>1</v>
      </c>
      <c r="B730">
        <v>2</v>
      </c>
      <c r="C730" s="76">
        <v>635.1</v>
      </c>
      <c r="D730" s="76">
        <v>23.55</v>
      </c>
      <c r="E730" s="76">
        <v>11</v>
      </c>
      <c r="F730" s="77" t="s">
        <v>44</v>
      </c>
      <c r="G730" s="78" t="s">
        <v>18</v>
      </c>
      <c r="H730" s="76">
        <f t="shared" si="22"/>
        <v>4.3999999999999997E-2</v>
      </c>
      <c r="I730" s="79">
        <f t="shared" si="23"/>
        <v>0.30665098458060591</v>
      </c>
      <c r="J730" s="76">
        <v>498492</v>
      </c>
      <c r="K730" s="80">
        <v>1700912</v>
      </c>
    </row>
    <row r="731" spans="1:11" x14ac:dyDescent="0.25">
      <c r="A731">
        <v>1</v>
      </c>
      <c r="B731">
        <v>2</v>
      </c>
      <c r="C731" s="76">
        <v>635.20000000000005</v>
      </c>
      <c r="D731" s="76">
        <v>11.14</v>
      </c>
      <c r="E731" s="76">
        <v>5</v>
      </c>
      <c r="F731" s="77" t="s">
        <v>44</v>
      </c>
      <c r="G731" s="78" t="s">
        <v>18</v>
      </c>
      <c r="H731" s="76">
        <f t="shared" si="22"/>
        <v>0.01</v>
      </c>
      <c r="I731" s="79">
        <f t="shared" si="23"/>
        <v>3.1189631333874548E-2</v>
      </c>
      <c r="J731" s="76">
        <v>498492</v>
      </c>
      <c r="K731" s="80">
        <v>1700912</v>
      </c>
    </row>
    <row r="732" spans="1:11" x14ac:dyDescent="0.25">
      <c r="A732">
        <v>1</v>
      </c>
      <c r="B732">
        <v>2</v>
      </c>
      <c r="C732" s="76">
        <v>636</v>
      </c>
      <c r="D732" s="76">
        <v>11.46</v>
      </c>
      <c r="E732" s="76">
        <v>5</v>
      </c>
      <c r="F732" s="77" t="s">
        <v>44</v>
      </c>
      <c r="G732" s="78" t="s">
        <v>18</v>
      </c>
      <c r="H732" s="76">
        <f t="shared" si="22"/>
        <v>0.01</v>
      </c>
      <c r="I732" s="79">
        <f t="shared" si="23"/>
        <v>3.3007231179535468E-2</v>
      </c>
      <c r="J732" s="76">
        <v>498492</v>
      </c>
      <c r="K732" s="80">
        <v>1700907</v>
      </c>
    </row>
    <row r="733" spans="1:11" x14ac:dyDescent="0.25">
      <c r="A733">
        <v>1</v>
      </c>
      <c r="B733">
        <v>2</v>
      </c>
      <c r="C733" s="76">
        <v>637.1</v>
      </c>
      <c r="D733" s="76">
        <v>22.28</v>
      </c>
      <c r="E733" s="76">
        <v>12</v>
      </c>
      <c r="F733" s="77" t="s">
        <v>44</v>
      </c>
      <c r="G733" s="78" t="s">
        <v>18</v>
      </c>
      <c r="H733" s="76">
        <f t="shared" si="22"/>
        <v>3.9E-2</v>
      </c>
      <c r="I733" s="79">
        <f t="shared" si="23"/>
        <v>0.29942046080519569</v>
      </c>
      <c r="J733" s="76">
        <v>498490</v>
      </c>
      <c r="K733" s="80">
        <v>1700906</v>
      </c>
    </row>
    <row r="734" spans="1:11" x14ac:dyDescent="0.25">
      <c r="A734">
        <v>1</v>
      </c>
      <c r="B734">
        <v>2</v>
      </c>
      <c r="C734" s="76">
        <v>637.20000000000005</v>
      </c>
      <c r="D734" s="76">
        <v>35.01</v>
      </c>
      <c r="E734" s="76">
        <v>12</v>
      </c>
      <c r="F734" s="77" t="s">
        <v>44</v>
      </c>
      <c r="G734" s="78" t="s">
        <v>18</v>
      </c>
      <c r="H734" s="76">
        <f t="shared" si="22"/>
        <v>9.6000000000000002E-2</v>
      </c>
      <c r="I734" s="79">
        <f t="shared" si="23"/>
        <v>0.73932488249554063</v>
      </c>
      <c r="J734" s="76">
        <v>498490</v>
      </c>
      <c r="K734" s="80">
        <v>1700906</v>
      </c>
    </row>
    <row r="735" spans="1:11" x14ac:dyDescent="0.25">
      <c r="A735">
        <v>1</v>
      </c>
      <c r="B735">
        <v>2</v>
      </c>
      <c r="C735" s="76">
        <v>638</v>
      </c>
      <c r="D735" s="76">
        <v>9.5500000000000007</v>
      </c>
      <c r="E735" s="76">
        <v>6</v>
      </c>
      <c r="F735" s="77" t="s">
        <v>46</v>
      </c>
      <c r="G735" s="78" t="s">
        <v>17</v>
      </c>
      <c r="H735" s="76">
        <f t="shared" si="22"/>
        <v>7.0000000000000001E-3</v>
      </c>
      <c r="I735" s="79">
        <f t="shared" si="23"/>
        <v>2.7506025982946217E-2</v>
      </c>
      <c r="J735" s="76">
        <v>498490</v>
      </c>
      <c r="K735" s="80">
        <v>1700905</v>
      </c>
    </row>
    <row r="736" spans="1:11" x14ac:dyDescent="0.25">
      <c r="A736">
        <v>1</v>
      </c>
      <c r="B736">
        <v>2</v>
      </c>
      <c r="C736" s="76">
        <v>639</v>
      </c>
      <c r="D736" s="76">
        <v>40.74</v>
      </c>
      <c r="E736" s="76">
        <v>12</v>
      </c>
      <c r="F736" s="77" t="s">
        <v>44</v>
      </c>
      <c r="G736" s="78" t="s">
        <v>18</v>
      </c>
      <c r="H736" s="76">
        <f t="shared" si="22"/>
        <v>0.13</v>
      </c>
      <c r="I736" s="79">
        <f t="shared" si="23"/>
        <v>1.001136166458872</v>
      </c>
      <c r="J736" s="76">
        <v>498487</v>
      </c>
      <c r="K736" s="80">
        <v>1700907</v>
      </c>
    </row>
    <row r="737" spans="1:11" x14ac:dyDescent="0.25">
      <c r="A737">
        <v>1</v>
      </c>
      <c r="B737">
        <v>2</v>
      </c>
      <c r="C737" s="76">
        <v>640</v>
      </c>
      <c r="D737" s="76">
        <v>14.01</v>
      </c>
      <c r="E737" s="76">
        <v>4</v>
      </c>
      <c r="F737" s="77" t="s">
        <v>50</v>
      </c>
      <c r="G737" s="78" t="s">
        <v>19</v>
      </c>
      <c r="H737" s="76">
        <f t="shared" si="22"/>
        <v>1.4999999999999999E-2</v>
      </c>
      <c r="I737" s="79">
        <f t="shared" si="23"/>
        <v>3.9464455693175679E-2</v>
      </c>
      <c r="J737" s="76">
        <v>498484</v>
      </c>
      <c r="K737" s="80">
        <v>1700914</v>
      </c>
    </row>
    <row r="738" spans="1:11" x14ac:dyDescent="0.25">
      <c r="A738">
        <v>1</v>
      </c>
      <c r="B738">
        <v>2</v>
      </c>
      <c r="C738" s="76">
        <v>641</v>
      </c>
      <c r="D738" s="76">
        <v>23.55</v>
      </c>
      <c r="E738" s="76">
        <v>9</v>
      </c>
      <c r="F738" s="77" t="s">
        <v>45</v>
      </c>
      <c r="G738" s="78" t="s">
        <v>25</v>
      </c>
      <c r="H738" s="76">
        <f t="shared" si="22"/>
        <v>4.3999999999999997E-2</v>
      </c>
      <c r="I738" s="79">
        <f t="shared" si="23"/>
        <v>0.25089626011140487</v>
      </c>
      <c r="J738" s="76">
        <v>498485</v>
      </c>
      <c r="K738" s="80">
        <v>1700920</v>
      </c>
    </row>
    <row r="739" spans="1:11" x14ac:dyDescent="0.25">
      <c r="A739">
        <v>1</v>
      </c>
      <c r="B739">
        <v>2</v>
      </c>
      <c r="C739" s="76">
        <v>642</v>
      </c>
      <c r="D739" s="76">
        <v>23.55</v>
      </c>
      <c r="E739" s="76">
        <v>7</v>
      </c>
      <c r="F739" s="77" t="s">
        <v>46</v>
      </c>
      <c r="G739" s="78" t="s">
        <v>17</v>
      </c>
      <c r="H739" s="76">
        <f t="shared" si="22"/>
        <v>4.3999999999999997E-2</v>
      </c>
      <c r="I739" s="79">
        <f t="shared" si="23"/>
        <v>0.19514153564220377</v>
      </c>
      <c r="J739" s="76">
        <v>498485</v>
      </c>
      <c r="K739" s="80">
        <v>1700925</v>
      </c>
    </row>
    <row r="740" spans="1:11" x14ac:dyDescent="0.25">
      <c r="A740">
        <v>1</v>
      </c>
      <c r="B740">
        <v>2</v>
      </c>
      <c r="C740" s="76">
        <v>643</v>
      </c>
      <c r="D740" s="76">
        <v>27.69</v>
      </c>
      <c r="E740" s="76">
        <v>7</v>
      </c>
      <c r="F740" s="77" t="s">
        <v>56</v>
      </c>
      <c r="G740" s="78" t="s">
        <v>20</v>
      </c>
      <c r="H740" s="76">
        <f t="shared" si="22"/>
        <v>0.06</v>
      </c>
      <c r="I740" s="79">
        <f t="shared" si="23"/>
        <v>0.26978251988823398</v>
      </c>
      <c r="J740" s="76">
        <v>498477</v>
      </c>
      <c r="K740" s="80">
        <v>1700925</v>
      </c>
    </row>
    <row r="741" spans="1:11" x14ac:dyDescent="0.25">
      <c r="A741">
        <v>1</v>
      </c>
      <c r="B741">
        <v>2</v>
      </c>
      <c r="C741" s="76">
        <v>644</v>
      </c>
      <c r="D741" s="76">
        <v>34.380000000000003</v>
      </c>
      <c r="E741" s="76">
        <v>10</v>
      </c>
      <c r="F741" s="77" t="s">
        <v>45</v>
      </c>
      <c r="G741" s="78" t="s">
        <v>25</v>
      </c>
      <c r="H741" s="76">
        <f t="shared" si="22"/>
        <v>9.2999999999999999E-2</v>
      </c>
      <c r="I741" s="79">
        <f t="shared" si="23"/>
        <v>0.59413016123163853</v>
      </c>
      <c r="J741" s="76">
        <v>498488</v>
      </c>
      <c r="K741" s="80">
        <v>1700930</v>
      </c>
    </row>
    <row r="742" spans="1:11" x14ac:dyDescent="0.25">
      <c r="A742">
        <v>1</v>
      </c>
      <c r="B742">
        <v>2</v>
      </c>
      <c r="C742" s="76">
        <v>645</v>
      </c>
      <c r="D742" s="76">
        <v>40.74</v>
      </c>
      <c r="E742" s="76">
        <v>10</v>
      </c>
      <c r="F742" s="77" t="s">
        <v>45</v>
      </c>
      <c r="G742" s="78" t="s">
        <v>25</v>
      </c>
      <c r="H742" s="76">
        <f t="shared" si="22"/>
        <v>0.13</v>
      </c>
      <c r="I742" s="79">
        <f t="shared" si="23"/>
        <v>0.8342801387157267</v>
      </c>
      <c r="J742" s="76">
        <v>498467</v>
      </c>
      <c r="K742" s="80">
        <v>1700931</v>
      </c>
    </row>
    <row r="743" spans="1:11" x14ac:dyDescent="0.25">
      <c r="A743">
        <v>1</v>
      </c>
      <c r="B743">
        <v>2</v>
      </c>
      <c r="C743" s="76">
        <v>646</v>
      </c>
      <c r="D743" s="76">
        <v>14.01</v>
      </c>
      <c r="E743" s="76">
        <v>5</v>
      </c>
      <c r="F743" s="77" t="s">
        <v>45</v>
      </c>
      <c r="G743" s="78" t="s">
        <v>25</v>
      </c>
      <c r="H743" s="76">
        <f t="shared" si="22"/>
        <v>1.4999999999999999E-2</v>
      </c>
      <c r="I743" s="79">
        <f t="shared" si="23"/>
        <v>4.9330569616469602E-2</v>
      </c>
      <c r="J743" s="76">
        <v>498462</v>
      </c>
      <c r="K743" s="80">
        <v>1700928</v>
      </c>
    </row>
    <row r="744" spans="1:11" x14ac:dyDescent="0.25">
      <c r="A744">
        <v>1</v>
      </c>
      <c r="B744">
        <v>2</v>
      </c>
      <c r="C744" s="76">
        <v>647</v>
      </c>
      <c r="D744" s="76">
        <v>12.73</v>
      </c>
      <c r="E744" s="76">
        <v>6</v>
      </c>
      <c r="F744" s="77" t="s">
        <v>52</v>
      </c>
      <c r="G744" s="78" t="s">
        <v>24</v>
      </c>
      <c r="H744" s="76">
        <f t="shared" si="22"/>
        <v>1.2999999999999999E-2</v>
      </c>
      <c r="I744" s="79">
        <f t="shared" si="23"/>
        <v>4.8874003212760461E-2</v>
      </c>
      <c r="J744" s="76">
        <v>498461</v>
      </c>
      <c r="K744" s="80">
        <v>1700928</v>
      </c>
    </row>
    <row r="745" spans="1:11" x14ac:dyDescent="0.25">
      <c r="A745">
        <v>1</v>
      </c>
      <c r="B745">
        <v>2</v>
      </c>
      <c r="C745" s="76">
        <v>648</v>
      </c>
      <c r="D745" s="76">
        <v>22.28</v>
      </c>
      <c r="E745" s="76">
        <v>6</v>
      </c>
      <c r="F745" s="77" t="s">
        <v>52</v>
      </c>
      <c r="G745" s="78" t="s">
        <v>24</v>
      </c>
      <c r="H745" s="76">
        <f t="shared" si="22"/>
        <v>3.9E-2</v>
      </c>
      <c r="I745" s="79">
        <f t="shared" si="23"/>
        <v>0.14971023040259784</v>
      </c>
      <c r="J745" s="76">
        <v>498458</v>
      </c>
      <c r="K745" s="80">
        <v>1700934</v>
      </c>
    </row>
    <row r="746" spans="1:11" x14ac:dyDescent="0.25">
      <c r="A746">
        <v>1</v>
      </c>
      <c r="B746">
        <v>2</v>
      </c>
      <c r="C746" s="76">
        <v>649</v>
      </c>
      <c r="D746" s="76">
        <v>31.83</v>
      </c>
      <c r="E746" s="76">
        <v>8</v>
      </c>
      <c r="F746" s="77" t="s">
        <v>45</v>
      </c>
      <c r="G746" s="78" t="s">
        <v>25</v>
      </c>
      <c r="H746" s="76">
        <f t="shared" si="22"/>
        <v>0.08</v>
      </c>
      <c r="I746" s="79">
        <f t="shared" si="23"/>
        <v>0.40741134607777019</v>
      </c>
      <c r="J746" s="76">
        <v>498458</v>
      </c>
      <c r="K746" s="80">
        <v>1700934</v>
      </c>
    </row>
    <row r="747" spans="1:11" x14ac:dyDescent="0.25">
      <c r="A747">
        <v>1</v>
      </c>
      <c r="B747">
        <v>2</v>
      </c>
      <c r="C747" s="76">
        <v>650</v>
      </c>
      <c r="D747" s="76">
        <v>19.100000000000001</v>
      </c>
      <c r="E747" s="76">
        <v>6</v>
      </c>
      <c r="F747" s="77" t="s">
        <v>45</v>
      </c>
      <c r="G747" s="78" t="s">
        <v>25</v>
      </c>
      <c r="H747" s="76">
        <f t="shared" si="22"/>
        <v>2.9000000000000001E-2</v>
      </c>
      <c r="I747" s="79">
        <f t="shared" si="23"/>
        <v>0.11002410393178487</v>
      </c>
      <c r="J747" s="76">
        <v>498457</v>
      </c>
      <c r="K747" s="80">
        <v>1700934</v>
      </c>
    </row>
    <row r="748" spans="1:11" x14ac:dyDescent="0.25">
      <c r="A748">
        <v>1</v>
      </c>
      <c r="B748">
        <v>2</v>
      </c>
      <c r="C748" s="76">
        <v>651.1</v>
      </c>
      <c r="D748" s="76">
        <v>40.11</v>
      </c>
      <c r="E748" s="76">
        <v>11</v>
      </c>
      <c r="F748" s="77" t="s">
        <v>45</v>
      </c>
      <c r="G748" s="78" t="s">
        <v>25</v>
      </c>
      <c r="H748" s="76">
        <f t="shared" si="22"/>
        <v>0.126</v>
      </c>
      <c r="I748" s="79">
        <f t="shared" si="23"/>
        <v>0.88954488028848089</v>
      </c>
      <c r="J748" s="76">
        <v>498458</v>
      </c>
      <c r="K748" s="80">
        <v>1700934</v>
      </c>
    </row>
    <row r="749" spans="1:11" x14ac:dyDescent="0.25">
      <c r="A749">
        <v>1</v>
      </c>
      <c r="B749">
        <v>2</v>
      </c>
      <c r="C749" s="76">
        <v>651.20000000000005</v>
      </c>
      <c r="D749" s="76">
        <v>19.739999999999998</v>
      </c>
      <c r="E749" s="76">
        <v>7</v>
      </c>
      <c r="F749" s="77" t="s">
        <v>45</v>
      </c>
      <c r="G749" s="78" t="s">
        <v>25</v>
      </c>
      <c r="H749" s="76">
        <f t="shared" si="22"/>
        <v>3.1E-2</v>
      </c>
      <c r="I749" s="79">
        <f t="shared" si="23"/>
        <v>0.13710780938422021</v>
      </c>
      <c r="J749" s="76">
        <v>498458</v>
      </c>
      <c r="K749" s="80">
        <v>1700934</v>
      </c>
    </row>
    <row r="750" spans="1:11" x14ac:dyDescent="0.25">
      <c r="A750">
        <v>1</v>
      </c>
      <c r="B750">
        <v>2</v>
      </c>
      <c r="C750" s="76">
        <v>652</v>
      </c>
      <c r="D750" s="76">
        <v>16.55</v>
      </c>
      <c r="E750" s="76">
        <v>6</v>
      </c>
      <c r="F750" s="77" t="s">
        <v>45</v>
      </c>
      <c r="G750" s="78" t="s">
        <v>25</v>
      </c>
      <c r="H750" s="76">
        <f t="shared" si="22"/>
        <v>2.1999999999999999E-2</v>
      </c>
      <c r="I750" s="79">
        <f t="shared" si="23"/>
        <v>8.2607047852788315E-2</v>
      </c>
      <c r="J750" s="76">
        <v>498456</v>
      </c>
      <c r="K750" s="80">
        <v>1700931</v>
      </c>
    </row>
    <row r="751" spans="1:11" x14ac:dyDescent="0.25">
      <c r="A751">
        <v>1</v>
      </c>
      <c r="B751">
        <v>2</v>
      </c>
      <c r="C751" s="76">
        <v>653</v>
      </c>
      <c r="D751" s="76">
        <v>23.55</v>
      </c>
      <c r="E751" s="76">
        <v>8</v>
      </c>
      <c r="F751" s="77" t="s">
        <v>45</v>
      </c>
      <c r="G751" s="78" t="s">
        <v>25</v>
      </c>
      <c r="H751" s="76">
        <f t="shared" si="22"/>
        <v>4.3999999999999997E-2</v>
      </c>
      <c r="I751" s="79">
        <f t="shared" si="23"/>
        <v>0.22301889787680432</v>
      </c>
      <c r="J751" s="76">
        <v>498456</v>
      </c>
      <c r="K751" s="80">
        <v>1700928</v>
      </c>
    </row>
    <row r="752" spans="1:11" x14ac:dyDescent="0.25">
      <c r="A752">
        <v>1</v>
      </c>
      <c r="B752">
        <v>2</v>
      </c>
      <c r="C752" s="76">
        <v>654</v>
      </c>
      <c r="D752" s="76">
        <v>39.47</v>
      </c>
      <c r="E752" s="76">
        <v>12</v>
      </c>
      <c r="F752" s="77" t="s">
        <v>45</v>
      </c>
      <c r="G752" s="78" t="s">
        <v>25</v>
      </c>
      <c r="H752" s="76">
        <f t="shared" si="22"/>
        <v>0.122</v>
      </c>
      <c r="I752" s="79">
        <f t="shared" si="23"/>
        <v>0.93969162059670819</v>
      </c>
      <c r="J752" s="76">
        <v>498454</v>
      </c>
      <c r="K752" s="80">
        <v>1700927</v>
      </c>
    </row>
    <row r="753" spans="1:11" x14ac:dyDescent="0.25">
      <c r="A753">
        <v>1</v>
      </c>
      <c r="B753">
        <v>2</v>
      </c>
      <c r="C753" s="76">
        <v>655</v>
      </c>
      <c r="D753" s="76">
        <v>17.510000000000002</v>
      </c>
      <c r="E753" s="76">
        <v>7</v>
      </c>
      <c r="F753" s="77" t="s">
        <v>45</v>
      </c>
      <c r="G753" s="78" t="s">
        <v>25</v>
      </c>
      <c r="H753" s="76">
        <f t="shared" si="22"/>
        <v>2.4E-2</v>
      </c>
      <c r="I753" s="79">
        <f t="shared" si="23"/>
        <v>0.10787981363598834</v>
      </c>
      <c r="J753" s="76">
        <v>498451</v>
      </c>
      <c r="K753" s="80">
        <v>1700925</v>
      </c>
    </row>
    <row r="754" spans="1:11" x14ac:dyDescent="0.25">
      <c r="A754">
        <v>1</v>
      </c>
      <c r="B754">
        <v>2</v>
      </c>
      <c r="C754" s="76">
        <v>656</v>
      </c>
      <c r="D754" s="76">
        <v>17.190000000000001</v>
      </c>
      <c r="E754" s="76">
        <v>6</v>
      </c>
      <c r="F754" s="77" t="s">
        <v>45</v>
      </c>
      <c r="G754" s="78" t="s">
        <v>25</v>
      </c>
      <c r="H754" s="76">
        <f t="shared" si="22"/>
        <v>2.3E-2</v>
      </c>
      <c r="I754" s="79">
        <f t="shared" si="23"/>
        <v>8.911952418474578E-2</v>
      </c>
      <c r="J754" s="76">
        <v>498451</v>
      </c>
      <c r="K754" s="80">
        <v>1700927</v>
      </c>
    </row>
    <row r="755" spans="1:11" x14ac:dyDescent="0.25">
      <c r="A755">
        <v>1</v>
      </c>
      <c r="B755">
        <v>2</v>
      </c>
      <c r="C755" s="76">
        <v>657</v>
      </c>
      <c r="D755" s="76">
        <v>26.1</v>
      </c>
      <c r="E755" s="76">
        <v>10</v>
      </c>
      <c r="F755" s="77" t="s">
        <v>45</v>
      </c>
      <c r="G755" s="78" t="s">
        <v>25</v>
      </c>
      <c r="H755" s="76">
        <f t="shared" si="22"/>
        <v>5.3999999999999999E-2</v>
      </c>
      <c r="I755" s="79">
        <f t="shared" si="23"/>
        <v>0.34241349304830448</v>
      </c>
      <c r="J755" s="76">
        <v>498450</v>
      </c>
      <c r="K755" s="80">
        <v>1700929</v>
      </c>
    </row>
    <row r="756" spans="1:11" x14ac:dyDescent="0.25">
      <c r="A756">
        <v>1</v>
      </c>
      <c r="B756">
        <v>2</v>
      </c>
      <c r="C756" s="76">
        <v>658</v>
      </c>
      <c r="D756" s="76">
        <v>29.28</v>
      </c>
      <c r="E756" s="76">
        <v>12</v>
      </c>
      <c r="F756" s="77" t="s">
        <v>45</v>
      </c>
      <c r="G756" s="78" t="s">
        <v>25</v>
      </c>
      <c r="H756" s="76">
        <f t="shared" si="22"/>
        <v>6.7000000000000004E-2</v>
      </c>
      <c r="I756" s="79">
        <f t="shared" si="23"/>
        <v>0.51712227594765225</v>
      </c>
      <c r="J756" s="76">
        <v>498451</v>
      </c>
      <c r="K756" s="80">
        <v>1700931</v>
      </c>
    </row>
    <row r="757" spans="1:11" x14ac:dyDescent="0.25">
      <c r="A757">
        <v>1</v>
      </c>
      <c r="B757">
        <v>2</v>
      </c>
      <c r="C757" s="76">
        <v>659</v>
      </c>
      <c r="D757" s="76">
        <v>22.28</v>
      </c>
      <c r="E757" s="76">
        <v>10</v>
      </c>
      <c r="F757" s="77" t="s">
        <v>45</v>
      </c>
      <c r="G757" s="78" t="s">
        <v>25</v>
      </c>
      <c r="H757" s="76">
        <f t="shared" si="22"/>
        <v>3.9E-2</v>
      </c>
      <c r="I757" s="79">
        <f t="shared" si="23"/>
        <v>0.24951705067099639</v>
      </c>
      <c r="J757" s="76">
        <v>498449</v>
      </c>
      <c r="K757" s="80">
        <v>1700930</v>
      </c>
    </row>
    <row r="758" spans="1:11" x14ac:dyDescent="0.25">
      <c r="A758">
        <v>1</v>
      </c>
      <c r="B758">
        <v>2</v>
      </c>
      <c r="C758" s="76">
        <v>660</v>
      </c>
      <c r="D758" s="76">
        <v>35.01</v>
      </c>
      <c r="E758" s="76">
        <v>10</v>
      </c>
      <c r="F758" s="77" t="s">
        <v>45</v>
      </c>
      <c r="G758" s="78" t="s">
        <v>25</v>
      </c>
      <c r="H758" s="76">
        <f t="shared" si="22"/>
        <v>9.6000000000000002E-2</v>
      </c>
      <c r="I758" s="79">
        <f t="shared" si="23"/>
        <v>0.61610406874628387</v>
      </c>
      <c r="J758" s="76">
        <v>498449</v>
      </c>
      <c r="K758" s="80">
        <v>1700930</v>
      </c>
    </row>
    <row r="759" spans="1:11" x14ac:dyDescent="0.25">
      <c r="A759">
        <v>1</v>
      </c>
      <c r="B759">
        <v>2</v>
      </c>
      <c r="C759" s="76">
        <v>661</v>
      </c>
      <c r="D759" s="76">
        <v>18.46</v>
      </c>
      <c r="E759" s="76">
        <v>7</v>
      </c>
      <c r="F759" s="77" t="s">
        <v>45</v>
      </c>
      <c r="G759" s="78" t="s">
        <v>25</v>
      </c>
      <c r="H759" s="76">
        <f t="shared" si="22"/>
        <v>2.7E-2</v>
      </c>
      <c r="I759" s="79">
        <f t="shared" si="23"/>
        <v>0.11990334217254844</v>
      </c>
      <c r="J759" s="76">
        <v>498447</v>
      </c>
      <c r="K759" s="80">
        <v>1700933</v>
      </c>
    </row>
    <row r="760" spans="1:11" x14ac:dyDescent="0.25">
      <c r="A760">
        <v>1</v>
      </c>
      <c r="B760">
        <v>2</v>
      </c>
      <c r="C760" s="76">
        <v>662</v>
      </c>
      <c r="D760" s="76">
        <v>9.5500000000000007</v>
      </c>
      <c r="E760" s="76">
        <v>4</v>
      </c>
      <c r="F760" s="77" t="s">
        <v>45</v>
      </c>
      <c r="G760" s="78" t="s">
        <v>25</v>
      </c>
      <c r="H760" s="76">
        <f t="shared" si="22"/>
        <v>7.0000000000000001E-3</v>
      </c>
      <c r="I760" s="79">
        <f t="shared" si="23"/>
        <v>1.8337350655297482E-2</v>
      </c>
      <c r="J760" s="76">
        <v>498446</v>
      </c>
      <c r="K760" s="80">
        <v>1700932</v>
      </c>
    </row>
    <row r="761" spans="1:11" x14ac:dyDescent="0.25">
      <c r="A761">
        <v>1</v>
      </c>
      <c r="B761">
        <v>2</v>
      </c>
      <c r="C761" s="76">
        <v>663.1</v>
      </c>
      <c r="D761" s="76">
        <v>14.32</v>
      </c>
      <c r="E761" s="76">
        <v>8</v>
      </c>
      <c r="F761" s="77" t="s">
        <v>45</v>
      </c>
      <c r="G761" s="78" t="s">
        <v>25</v>
      </c>
      <c r="H761" s="76">
        <f t="shared" si="22"/>
        <v>1.6E-2</v>
      </c>
      <c r="I761" s="79">
        <f t="shared" si="23"/>
        <v>8.2460483759038916E-2</v>
      </c>
      <c r="J761" s="76">
        <v>498446</v>
      </c>
      <c r="K761" s="80">
        <v>1700931</v>
      </c>
    </row>
    <row r="762" spans="1:11" x14ac:dyDescent="0.25">
      <c r="A762">
        <v>1</v>
      </c>
      <c r="B762">
        <v>2</v>
      </c>
      <c r="C762" s="76">
        <v>663.2</v>
      </c>
      <c r="D762" s="76">
        <v>16.55</v>
      </c>
      <c r="E762" s="76">
        <v>8</v>
      </c>
      <c r="F762" s="77" t="s">
        <v>45</v>
      </c>
      <c r="G762" s="78" t="s">
        <v>25</v>
      </c>
      <c r="H762" s="76">
        <f t="shared" si="22"/>
        <v>2.1999999999999999E-2</v>
      </c>
      <c r="I762" s="79">
        <f t="shared" si="23"/>
        <v>0.11014273047038443</v>
      </c>
      <c r="J762" s="76">
        <v>498446</v>
      </c>
      <c r="K762" s="80">
        <v>1700931</v>
      </c>
    </row>
    <row r="763" spans="1:11" x14ac:dyDescent="0.25">
      <c r="A763">
        <v>1</v>
      </c>
      <c r="B763">
        <v>2</v>
      </c>
      <c r="C763" s="76">
        <v>664</v>
      </c>
      <c r="D763" s="76">
        <v>28.65</v>
      </c>
      <c r="E763" s="76">
        <v>9</v>
      </c>
      <c r="F763" s="77" t="s">
        <v>45</v>
      </c>
      <c r="G763" s="78" t="s">
        <v>25</v>
      </c>
      <c r="H763" s="76">
        <f t="shared" si="22"/>
        <v>6.4000000000000001E-2</v>
      </c>
      <c r="I763" s="79">
        <f t="shared" si="23"/>
        <v>0.37133135076977392</v>
      </c>
      <c r="J763" s="76">
        <v>498446</v>
      </c>
      <c r="K763" s="80">
        <v>1700927</v>
      </c>
    </row>
    <row r="764" spans="1:11" x14ac:dyDescent="0.25">
      <c r="A764">
        <v>1</v>
      </c>
      <c r="B764">
        <v>2</v>
      </c>
      <c r="C764" s="76">
        <v>665</v>
      </c>
      <c r="D764" s="76">
        <v>15.28</v>
      </c>
      <c r="E764" s="76">
        <v>7</v>
      </c>
      <c r="F764" s="77" t="s">
        <v>45</v>
      </c>
      <c r="G764" s="78" t="s">
        <v>25</v>
      </c>
      <c r="H764" s="76">
        <f t="shared" si="22"/>
        <v>1.7999999999999999E-2</v>
      </c>
      <c r="I764" s="79">
        <f t="shared" si="23"/>
        <v>8.2151330935732694E-2</v>
      </c>
      <c r="J764" s="76">
        <v>498449</v>
      </c>
      <c r="K764" s="80">
        <v>1700921</v>
      </c>
    </row>
    <row r="765" spans="1:11" x14ac:dyDescent="0.25">
      <c r="A765">
        <v>1</v>
      </c>
      <c r="B765">
        <v>2</v>
      </c>
      <c r="C765" s="76">
        <v>666</v>
      </c>
      <c r="D765" s="76">
        <v>36.92</v>
      </c>
      <c r="E765" s="76">
        <v>13</v>
      </c>
      <c r="F765" s="77" t="s">
        <v>45</v>
      </c>
      <c r="G765" s="78" t="s">
        <v>25</v>
      </c>
      <c r="H765" s="76">
        <f t="shared" si="22"/>
        <v>0.107</v>
      </c>
      <c r="I765" s="79">
        <f t="shared" si="23"/>
        <v>0.89071054185321707</v>
      </c>
      <c r="J765" s="76">
        <v>498449</v>
      </c>
      <c r="K765" s="80">
        <v>1700920</v>
      </c>
    </row>
    <row r="766" spans="1:11" x14ac:dyDescent="0.25">
      <c r="A766">
        <v>1</v>
      </c>
      <c r="B766">
        <v>2</v>
      </c>
      <c r="C766" s="76">
        <v>667</v>
      </c>
      <c r="D766" s="76">
        <v>26.74</v>
      </c>
      <c r="E766" s="76">
        <v>10</v>
      </c>
      <c r="F766" s="77" t="s">
        <v>45</v>
      </c>
      <c r="G766" s="78" t="s">
        <v>25</v>
      </c>
      <c r="H766" s="76">
        <f t="shared" si="22"/>
        <v>5.6000000000000001E-2</v>
      </c>
      <c r="I766" s="79">
        <f t="shared" si="23"/>
        <v>0.35941207284383053</v>
      </c>
      <c r="J766" s="76">
        <v>498453</v>
      </c>
      <c r="K766" s="80">
        <v>1700916</v>
      </c>
    </row>
    <row r="767" spans="1:11" x14ac:dyDescent="0.25">
      <c r="A767">
        <v>1</v>
      </c>
      <c r="B767">
        <v>2</v>
      </c>
      <c r="C767" s="76">
        <v>668</v>
      </c>
      <c r="D767" s="76">
        <v>21.01</v>
      </c>
      <c r="E767" s="76">
        <v>8</v>
      </c>
      <c r="F767" s="77" t="s">
        <v>45</v>
      </c>
      <c r="G767" s="78" t="s">
        <v>25</v>
      </c>
      <c r="H767" s="76">
        <f t="shared" si="22"/>
        <v>3.5000000000000003E-2</v>
      </c>
      <c r="I767" s="79">
        <f t="shared" si="23"/>
        <v>0.17750555434327961</v>
      </c>
      <c r="J767" s="76">
        <v>498453</v>
      </c>
      <c r="K767" s="80">
        <v>1700916</v>
      </c>
    </row>
    <row r="768" spans="1:11" x14ac:dyDescent="0.25">
      <c r="A768">
        <v>1</v>
      </c>
      <c r="B768">
        <v>2</v>
      </c>
      <c r="C768" s="76">
        <v>669.1</v>
      </c>
      <c r="D768" s="76">
        <v>29.6</v>
      </c>
      <c r="E768" s="76">
        <v>10</v>
      </c>
      <c r="F768" s="77" t="s">
        <v>45</v>
      </c>
      <c r="G768" s="78" t="s">
        <v>25</v>
      </c>
      <c r="H768" s="76">
        <f t="shared" si="22"/>
        <v>6.9000000000000006E-2</v>
      </c>
      <c r="I768" s="79">
        <f t="shared" si="23"/>
        <v>0.44040605109907743</v>
      </c>
      <c r="J768" s="76">
        <v>498456</v>
      </c>
      <c r="K768" s="80">
        <v>1700913</v>
      </c>
    </row>
    <row r="769" spans="1:11" x14ac:dyDescent="0.25">
      <c r="A769">
        <v>1</v>
      </c>
      <c r="B769">
        <v>2</v>
      </c>
      <c r="C769" s="76">
        <v>669.2</v>
      </c>
      <c r="D769" s="76">
        <v>15.92</v>
      </c>
      <c r="E769" s="76">
        <v>10</v>
      </c>
      <c r="F769" s="77" t="s">
        <v>45</v>
      </c>
      <c r="G769" s="78" t="s">
        <v>25</v>
      </c>
      <c r="H769" s="76">
        <f t="shared" si="22"/>
        <v>0.02</v>
      </c>
      <c r="I769" s="79">
        <f t="shared" si="23"/>
        <v>0.12739605573100482</v>
      </c>
      <c r="J769" s="76">
        <v>498456</v>
      </c>
      <c r="K769" s="80">
        <v>1700913</v>
      </c>
    </row>
    <row r="770" spans="1:11" x14ac:dyDescent="0.25">
      <c r="A770">
        <v>1</v>
      </c>
      <c r="B770">
        <v>2</v>
      </c>
      <c r="C770" s="76">
        <v>670.1</v>
      </c>
      <c r="D770" s="76">
        <v>40.74</v>
      </c>
      <c r="E770" s="76">
        <v>12</v>
      </c>
      <c r="F770" s="77" t="s">
        <v>45</v>
      </c>
      <c r="G770" s="78" t="s">
        <v>25</v>
      </c>
      <c r="H770" s="76">
        <f t="shared" ref="H770:H833" si="24">ROUND((D770/100)^2*0.7854,3)</f>
        <v>0.13</v>
      </c>
      <c r="I770" s="79">
        <f t="shared" si="23"/>
        <v>1.001136166458872</v>
      </c>
      <c r="J770" s="76">
        <v>498460</v>
      </c>
      <c r="K770" s="80">
        <v>1700914</v>
      </c>
    </row>
    <row r="771" spans="1:11" x14ac:dyDescent="0.25">
      <c r="A771">
        <v>1</v>
      </c>
      <c r="B771">
        <v>2</v>
      </c>
      <c r="C771" s="76">
        <v>670.2</v>
      </c>
      <c r="D771" s="76">
        <v>22.92</v>
      </c>
      <c r="E771" s="76">
        <v>10</v>
      </c>
      <c r="F771" s="77" t="s">
        <v>45</v>
      </c>
      <c r="G771" s="78" t="s">
        <v>25</v>
      </c>
      <c r="H771" s="76">
        <f t="shared" si="24"/>
        <v>4.1000000000000002E-2</v>
      </c>
      <c r="I771" s="79">
        <f t="shared" ref="I771:I834" si="25">IF(F771="Pino candelillo",-0.0044177+(0.0000285*D771^2*E771),((D771/100)^2)*E771*0.64*(PI()/4))</f>
        <v>0.26405784943628374</v>
      </c>
      <c r="J771" s="76">
        <v>498460</v>
      </c>
      <c r="K771" s="80">
        <v>1700914</v>
      </c>
    </row>
    <row r="772" spans="1:11" x14ac:dyDescent="0.25">
      <c r="A772">
        <v>1</v>
      </c>
      <c r="B772">
        <v>2</v>
      </c>
      <c r="C772" s="76">
        <v>670.3</v>
      </c>
      <c r="D772" s="76">
        <v>25.46</v>
      </c>
      <c r="E772" s="76">
        <v>10</v>
      </c>
      <c r="F772" s="77" t="s">
        <v>45</v>
      </c>
      <c r="G772" s="78" t="s">
        <v>25</v>
      </c>
      <c r="H772" s="76">
        <f t="shared" si="24"/>
        <v>5.0999999999999997E-2</v>
      </c>
      <c r="I772" s="79">
        <f t="shared" si="25"/>
        <v>0.3258266880850697</v>
      </c>
      <c r="J772" s="76">
        <v>498460</v>
      </c>
      <c r="K772" s="80">
        <v>1700914</v>
      </c>
    </row>
    <row r="773" spans="1:11" x14ac:dyDescent="0.25">
      <c r="A773">
        <v>1</v>
      </c>
      <c r="B773">
        <v>2</v>
      </c>
      <c r="C773" s="76">
        <v>671</v>
      </c>
      <c r="D773" s="76">
        <v>24.19</v>
      </c>
      <c r="E773" s="76">
        <v>12</v>
      </c>
      <c r="F773" s="77" t="s">
        <v>45</v>
      </c>
      <c r="G773" s="78" t="s">
        <v>25</v>
      </c>
      <c r="H773" s="76">
        <f t="shared" si="24"/>
        <v>4.5999999999999999E-2</v>
      </c>
      <c r="I773" s="79">
        <f t="shared" si="25"/>
        <v>0.35295784415294484</v>
      </c>
      <c r="J773" s="76">
        <v>498465</v>
      </c>
      <c r="K773" s="80">
        <v>1700905</v>
      </c>
    </row>
    <row r="774" spans="1:11" x14ac:dyDescent="0.25">
      <c r="A774">
        <v>1</v>
      </c>
      <c r="B774">
        <v>2</v>
      </c>
      <c r="C774" s="76">
        <v>672</v>
      </c>
      <c r="D774" s="76">
        <v>17.510000000000002</v>
      </c>
      <c r="E774" s="76">
        <v>6</v>
      </c>
      <c r="F774" s="77" t="s">
        <v>45</v>
      </c>
      <c r="G774" s="78" t="s">
        <v>25</v>
      </c>
      <c r="H774" s="76">
        <f t="shared" si="24"/>
        <v>2.4E-2</v>
      </c>
      <c r="I774" s="79">
        <f t="shared" si="25"/>
        <v>9.2468411687990013E-2</v>
      </c>
      <c r="J774" s="76">
        <v>498466</v>
      </c>
      <c r="K774" s="80">
        <v>1700907</v>
      </c>
    </row>
    <row r="775" spans="1:11" x14ac:dyDescent="0.25">
      <c r="A775">
        <v>1</v>
      </c>
      <c r="B775">
        <v>2</v>
      </c>
      <c r="C775" s="76">
        <v>673</v>
      </c>
      <c r="D775" s="76">
        <v>10.82</v>
      </c>
      <c r="E775" s="76">
        <v>8</v>
      </c>
      <c r="F775" s="77" t="s">
        <v>56</v>
      </c>
      <c r="G775" s="78" t="s">
        <v>20</v>
      </c>
      <c r="H775" s="76">
        <f t="shared" si="24"/>
        <v>8.9999999999999993E-3</v>
      </c>
      <c r="I775" s="79">
        <f t="shared" si="25"/>
        <v>4.7077605347600089E-2</v>
      </c>
      <c r="J775" s="76">
        <v>498466</v>
      </c>
      <c r="K775" s="80">
        <v>1700905</v>
      </c>
    </row>
    <row r="776" spans="1:11" x14ac:dyDescent="0.25">
      <c r="A776">
        <v>1</v>
      </c>
      <c r="B776">
        <v>2</v>
      </c>
      <c r="C776" s="76">
        <v>674</v>
      </c>
      <c r="D776" s="76">
        <v>14.01</v>
      </c>
      <c r="E776" s="76">
        <v>9</v>
      </c>
      <c r="F776" s="77" t="s">
        <v>56</v>
      </c>
      <c r="G776" s="78" t="s">
        <v>20</v>
      </c>
      <c r="H776" s="76">
        <f t="shared" si="24"/>
        <v>1.4999999999999999E-2</v>
      </c>
      <c r="I776" s="79">
        <f t="shared" si="25"/>
        <v>8.8795025309645281E-2</v>
      </c>
      <c r="J776" s="76">
        <v>498468</v>
      </c>
      <c r="K776" s="80">
        <v>1700900</v>
      </c>
    </row>
    <row r="777" spans="1:11" x14ac:dyDescent="0.25">
      <c r="A777">
        <v>1</v>
      </c>
      <c r="B777">
        <v>2</v>
      </c>
      <c r="C777" s="76">
        <v>675</v>
      </c>
      <c r="D777" s="76">
        <v>29.6</v>
      </c>
      <c r="E777" s="76">
        <v>12</v>
      </c>
      <c r="F777" s="77" t="s">
        <v>45</v>
      </c>
      <c r="G777" s="78" t="s">
        <v>25</v>
      </c>
      <c r="H777" s="76">
        <f t="shared" si="24"/>
        <v>6.9000000000000006E-2</v>
      </c>
      <c r="I777" s="79">
        <f t="shared" si="25"/>
        <v>0.5284872613188929</v>
      </c>
      <c r="J777" s="76">
        <v>498475</v>
      </c>
      <c r="K777" s="80">
        <v>1700901</v>
      </c>
    </row>
    <row r="778" spans="1:11" x14ac:dyDescent="0.25">
      <c r="A778">
        <v>1</v>
      </c>
      <c r="B778">
        <v>2</v>
      </c>
      <c r="C778" s="76">
        <v>676</v>
      </c>
      <c r="D778" s="76">
        <v>18.46</v>
      </c>
      <c r="E778" s="76">
        <v>10</v>
      </c>
      <c r="F778" s="77" t="s">
        <v>52</v>
      </c>
      <c r="G778" s="78" t="s">
        <v>24</v>
      </c>
      <c r="H778" s="76">
        <f t="shared" si="24"/>
        <v>2.7E-2</v>
      </c>
      <c r="I778" s="79">
        <f t="shared" si="25"/>
        <v>0.17129048881792633</v>
      </c>
      <c r="J778" s="76">
        <v>498474</v>
      </c>
      <c r="K778" s="80">
        <v>1700908</v>
      </c>
    </row>
    <row r="779" spans="1:11" x14ac:dyDescent="0.25">
      <c r="A779">
        <v>1</v>
      </c>
      <c r="B779">
        <v>2</v>
      </c>
      <c r="C779" s="76">
        <v>677</v>
      </c>
      <c r="D779" s="76">
        <v>42.65</v>
      </c>
      <c r="E779" s="76">
        <v>13</v>
      </c>
      <c r="F779" s="77" t="s">
        <v>45</v>
      </c>
      <c r="G779" s="78" t="s">
        <v>25</v>
      </c>
      <c r="H779" s="76">
        <f t="shared" si="24"/>
        <v>0.14299999999999999</v>
      </c>
      <c r="I779" s="79">
        <f t="shared" si="25"/>
        <v>1.1886425663246243</v>
      </c>
      <c r="J779" s="76">
        <v>498476</v>
      </c>
      <c r="K779" s="80">
        <v>1700907</v>
      </c>
    </row>
    <row r="780" spans="1:11" x14ac:dyDescent="0.25">
      <c r="A780">
        <v>1</v>
      </c>
      <c r="B780">
        <v>2</v>
      </c>
      <c r="C780" s="76">
        <v>678.1</v>
      </c>
      <c r="D780" s="76">
        <v>29.92</v>
      </c>
      <c r="E780" s="76">
        <v>13</v>
      </c>
      <c r="F780" s="77" t="s">
        <v>44</v>
      </c>
      <c r="G780" s="78" t="s">
        <v>18</v>
      </c>
      <c r="H780" s="76">
        <f t="shared" si="24"/>
        <v>7.0000000000000007E-2</v>
      </c>
      <c r="I780" s="79">
        <f t="shared" si="25"/>
        <v>0.58497376073480578</v>
      </c>
      <c r="J780" s="76">
        <v>498476</v>
      </c>
      <c r="K780" s="80">
        <v>1700902</v>
      </c>
    </row>
    <row r="781" spans="1:11" x14ac:dyDescent="0.25">
      <c r="A781">
        <v>1</v>
      </c>
      <c r="B781">
        <v>2</v>
      </c>
      <c r="C781" s="76">
        <v>678.2</v>
      </c>
      <c r="D781" s="76">
        <v>76.39</v>
      </c>
      <c r="E781" s="76">
        <v>13</v>
      </c>
      <c r="F781" s="77" t="s">
        <v>44</v>
      </c>
      <c r="G781" s="78" t="s">
        <v>18</v>
      </c>
      <c r="H781" s="76">
        <f t="shared" si="24"/>
        <v>0.45800000000000002</v>
      </c>
      <c r="I781" s="79">
        <f t="shared" si="25"/>
        <v>3.8131705281034689</v>
      </c>
      <c r="J781" s="76">
        <v>498476</v>
      </c>
      <c r="K781" s="80">
        <v>1700902</v>
      </c>
    </row>
    <row r="782" spans="1:11" x14ac:dyDescent="0.25">
      <c r="A782">
        <v>1</v>
      </c>
      <c r="B782">
        <v>2</v>
      </c>
      <c r="C782" s="76">
        <v>679</v>
      </c>
      <c r="D782" s="76">
        <v>12.41</v>
      </c>
      <c r="E782" s="76">
        <v>6</v>
      </c>
      <c r="F782" s="77" t="s">
        <v>45</v>
      </c>
      <c r="G782" s="78" t="s">
        <v>25</v>
      </c>
      <c r="H782" s="76">
        <f t="shared" si="24"/>
        <v>1.2E-2</v>
      </c>
      <c r="I782" s="79">
        <f t="shared" si="25"/>
        <v>4.6447748693118941E-2</v>
      </c>
      <c r="J782" s="76">
        <v>498488</v>
      </c>
      <c r="K782" s="80">
        <v>1700900</v>
      </c>
    </row>
    <row r="783" spans="1:11" x14ac:dyDescent="0.25">
      <c r="A783">
        <v>1</v>
      </c>
      <c r="B783">
        <v>2</v>
      </c>
      <c r="C783" s="76">
        <v>680.1</v>
      </c>
      <c r="D783" s="76">
        <v>18.46</v>
      </c>
      <c r="E783" s="76">
        <v>9</v>
      </c>
      <c r="F783" s="77" t="s">
        <v>45</v>
      </c>
      <c r="G783" s="78" t="s">
        <v>25</v>
      </c>
      <c r="H783" s="76">
        <f t="shared" si="24"/>
        <v>2.7E-2</v>
      </c>
      <c r="I783" s="79">
        <f t="shared" si="25"/>
        <v>0.15416143993613371</v>
      </c>
      <c r="J783" s="76">
        <v>498479</v>
      </c>
      <c r="K783" s="80">
        <v>1700901</v>
      </c>
    </row>
    <row r="784" spans="1:11" x14ac:dyDescent="0.25">
      <c r="A784">
        <v>1</v>
      </c>
      <c r="B784">
        <v>2</v>
      </c>
      <c r="C784" s="76">
        <v>680.2</v>
      </c>
      <c r="D784" s="76">
        <v>19.100000000000001</v>
      </c>
      <c r="E784" s="76">
        <v>9</v>
      </c>
      <c r="F784" s="77" t="s">
        <v>45</v>
      </c>
      <c r="G784" s="78" t="s">
        <v>25</v>
      </c>
      <c r="H784" s="76">
        <f t="shared" si="24"/>
        <v>2.9000000000000001E-2</v>
      </c>
      <c r="I784" s="79">
        <f t="shared" si="25"/>
        <v>0.16503615589767731</v>
      </c>
      <c r="J784" s="76">
        <v>498479</v>
      </c>
      <c r="K784" s="80">
        <v>1700901</v>
      </c>
    </row>
    <row r="785" spans="1:11" x14ac:dyDescent="0.25">
      <c r="A785">
        <v>1</v>
      </c>
      <c r="B785">
        <v>2</v>
      </c>
      <c r="C785" s="76">
        <v>681</v>
      </c>
      <c r="D785" s="76">
        <v>19.739999999999998</v>
      </c>
      <c r="E785" s="76">
        <v>6</v>
      </c>
      <c r="F785" s="77" t="s">
        <v>45</v>
      </c>
      <c r="G785" s="78" t="s">
        <v>25</v>
      </c>
      <c r="H785" s="76">
        <f t="shared" si="24"/>
        <v>3.1E-2</v>
      </c>
      <c r="I785" s="79">
        <f t="shared" si="25"/>
        <v>0.11752097947218874</v>
      </c>
      <c r="J785" s="76">
        <v>498478</v>
      </c>
      <c r="K785" s="80">
        <v>1700900</v>
      </c>
    </row>
    <row r="786" spans="1:11" x14ac:dyDescent="0.25">
      <c r="A786">
        <v>1</v>
      </c>
      <c r="B786">
        <v>2</v>
      </c>
      <c r="C786" s="76">
        <v>682.1</v>
      </c>
      <c r="D786" s="76">
        <v>31.83</v>
      </c>
      <c r="E786" s="76">
        <v>11</v>
      </c>
      <c r="F786" s="77" t="s">
        <v>45</v>
      </c>
      <c r="G786" s="78" t="s">
        <v>25</v>
      </c>
      <c r="H786" s="76">
        <f t="shared" si="24"/>
        <v>0.08</v>
      </c>
      <c r="I786" s="79">
        <f t="shared" si="25"/>
        <v>0.56019060085693406</v>
      </c>
      <c r="J786" s="76">
        <v>498477</v>
      </c>
      <c r="K786" s="80">
        <v>1700877</v>
      </c>
    </row>
    <row r="787" spans="1:11" x14ac:dyDescent="0.25">
      <c r="A787">
        <v>1</v>
      </c>
      <c r="B787">
        <v>2</v>
      </c>
      <c r="C787" s="76">
        <v>682.2</v>
      </c>
      <c r="D787" s="76">
        <v>29.6</v>
      </c>
      <c r="E787" s="76">
        <v>12</v>
      </c>
      <c r="F787" s="77" t="s">
        <v>45</v>
      </c>
      <c r="G787" s="78" t="s">
        <v>25</v>
      </c>
      <c r="H787" s="76">
        <f t="shared" si="24"/>
        <v>6.9000000000000006E-2</v>
      </c>
      <c r="I787" s="79">
        <f t="shared" si="25"/>
        <v>0.5284872613188929</v>
      </c>
      <c r="J787" s="76">
        <v>498477</v>
      </c>
      <c r="K787" s="80">
        <v>1700877</v>
      </c>
    </row>
    <row r="788" spans="1:11" x14ac:dyDescent="0.25">
      <c r="A788">
        <v>1</v>
      </c>
      <c r="B788">
        <v>2</v>
      </c>
      <c r="C788" s="76">
        <v>683</v>
      </c>
      <c r="D788" s="76">
        <v>36.92</v>
      </c>
      <c r="E788" s="76">
        <v>12</v>
      </c>
      <c r="F788" s="77" t="s">
        <v>45</v>
      </c>
      <c r="G788" s="78" t="s">
        <v>25</v>
      </c>
      <c r="H788" s="76">
        <f t="shared" si="24"/>
        <v>0.107</v>
      </c>
      <c r="I788" s="79">
        <f t="shared" si="25"/>
        <v>0.82219434632604649</v>
      </c>
      <c r="J788" s="76">
        <v>498474</v>
      </c>
      <c r="K788" s="80">
        <v>1700897</v>
      </c>
    </row>
    <row r="789" spans="1:11" x14ac:dyDescent="0.25">
      <c r="A789">
        <v>1</v>
      </c>
      <c r="B789">
        <v>2</v>
      </c>
      <c r="C789" s="76">
        <v>684</v>
      </c>
      <c r="D789" s="76">
        <v>24.83</v>
      </c>
      <c r="E789" s="76">
        <v>9</v>
      </c>
      <c r="F789" s="77" t="s">
        <v>45</v>
      </c>
      <c r="G789" s="78" t="s">
        <v>25</v>
      </c>
      <c r="H789" s="76">
        <f t="shared" si="24"/>
        <v>4.8000000000000001E-2</v>
      </c>
      <c r="I789" s="79">
        <f t="shared" si="25"/>
        <v>0.27891110346707465</v>
      </c>
      <c r="J789" s="76">
        <v>498473</v>
      </c>
      <c r="K789" s="80">
        <v>1700896</v>
      </c>
    </row>
    <row r="790" spans="1:11" x14ac:dyDescent="0.25">
      <c r="A790">
        <v>1</v>
      </c>
      <c r="B790">
        <v>2</v>
      </c>
      <c r="C790" s="76">
        <v>685</v>
      </c>
      <c r="D790" s="76">
        <v>14.64</v>
      </c>
      <c r="E790" s="76">
        <v>6</v>
      </c>
      <c r="F790" s="77" t="s">
        <v>56</v>
      </c>
      <c r="G790" s="78" t="s">
        <v>20</v>
      </c>
      <c r="H790" s="76">
        <f t="shared" si="24"/>
        <v>1.7000000000000001E-2</v>
      </c>
      <c r="I790" s="79">
        <f t="shared" si="25"/>
        <v>6.4640284493456532E-2</v>
      </c>
      <c r="J790" s="76">
        <v>498473</v>
      </c>
      <c r="K790" s="80">
        <v>1700893</v>
      </c>
    </row>
    <row r="791" spans="1:11" x14ac:dyDescent="0.25">
      <c r="A791">
        <v>1</v>
      </c>
      <c r="B791">
        <v>2</v>
      </c>
      <c r="C791" s="76">
        <v>686</v>
      </c>
      <c r="D791" s="76">
        <v>22.28</v>
      </c>
      <c r="E791" s="76">
        <v>12</v>
      </c>
      <c r="F791" s="77" t="s">
        <v>45</v>
      </c>
      <c r="G791" s="78" t="s">
        <v>25</v>
      </c>
      <c r="H791" s="76">
        <f t="shared" si="24"/>
        <v>3.9E-2</v>
      </c>
      <c r="I791" s="79">
        <f t="shared" si="25"/>
        <v>0.29942046080519569</v>
      </c>
      <c r="J791" s="76">
        <v>498473</v>
      </c>
      <c r="K791" s="80">
        <v>1700893</v>
      </c>
    </row>
    <row r="792" spans="1:11" x14ac:dyDescent="0.25">
      <c r="A792">
        <v>1</v>
      </c>
      <c r="B792">
        <v>2</v>
      </c>
      <c r="C792" s="76">
        <v>687</v>
      </c>
      <c r="D792" s="76">
        <v>24.51</v>
      </c>
      <c r="E792" s="76">
        <v>8</v>
      </c>
      <c r="F792" s="77" t="s">
        <v>45</v>
      </c>
      <c r="G792" s="78" t="s">
        <v>25</v>
      </c>
      <c r="H792" s="76">
        <f t="shared" si="24"/>
        <v>4.7E-2</v>
      </c>
      <c r="I792" s="79">
        <f t="shared" si="25"/>
        <v>0.24157192766423011</v>
      </c>
      <c r="J792" s="76">
        <v>498478</v>
      </c>
      <c r="K792" s="80">
        <v>1700891</v>
      </c>
    </row>
    <row r="793" spans="1:11" x14ac:dyDescent="0.25">
      <c r="A793">
        <v>1</v>
      </c>
      <c r="B793">
        <v>2</v>
      </c>
      <c r="C793" s="76">
        <v>688</v>
      </c>
      <c r="D793" s="76">
        <v>12.73</v>
      </c>
      <c r="E793" s="76">
        <v>5</v>
      </c>
      <c r="F793" s="77" t="s">
        <v>45</v>
      </c>
      <c r="G793" s="78" t="s">
        <v>25</v>
      </c>
      <c r="H793" s="76">
        <f t="shared" si="24"/>
        <v>1.2999999999999999E-2</v>
      </c>
      <c r="I793" s="79">
        <f t="shared" si="25"/>
        <v>4.0728336010633713E-2</v>
      </c>
      <c r="J793" s="76">
        <v>498476</v>
      </c>
      <c r="K793" s="80">
        <v>1700890</v>
      </c>
    </row>
    <row r="794" spans="1:11" x14ac:dyDescent="0.25">
      <c r="A794">
        <v>1</v>
      </c>
      <c r="B794">
        <v>2</v>
      </c>
      <c r="C794" s="76">
        <v>689.1</v>
      </c>
      <c r="D794" s="76">
        <v>25.46</v>
      </c>
      <c r="E794" s="76">
        <v>10</v>
      </c>
      <c r="F794" s="77" t="s">
        <v>45</v>
      </c>
      <c r="G794" s="78" t="s">
        <v>25</v>
      </c>
      <c r="H794" s="76">
        <f t="shared" si="24"/>
        <v>5.0999999999999997E-2</v>
      </c>
      <c r="I794" s="79">
        <f t="shared" si="25"/>
        <v>0.3258266880850697</v>
      </c>
      <c r="J794" s="76">
        <v>498476</v>
      </c>
      <c r="K794" s="80">
        <v>1700889</v>
      </c>
    </row>
    <row r="795" spans="1:11" x14ac:dyDescent="0.25">
      <c r="A795">
        <v>1</v>
      </c>
      <c r="B795">
        <v>2</v>
      </c>
      <c r="C795" s="76">
        <v>689.2</v>
      </c>
      <c r="D795" s="76">
        <v>26.1</v>
      </c>
      <c r="E795" s="76">
        <v>10</v>
      </c>
      <c r="F795" s="77" t="s">
        <v>45</v>
      </c>
      <c r="G795" s="78" t="s">
        <v>25</v>
      </c>
      <c r="H795" s="76">
        <f t="shared" si="24"/>
        <v>5.3999999999999999E-2</v>
      </c>
      <c r="I795" s="79">
        <f t="shared" si="25"/>
        <v>0.34241349304830448</v>
      </c>
      <c r="J795" s="76">
        <v>498476</v>
      </c>
      <c r="K795" s="80">
        <v>1700889</v>
      </c>
    </row>
    <row r="796" spans="1:11" x14ac:dyDescent="0.25">
      <c r="A796">
        <v>1</v>
      </c>
      <c r="B796">
        <v>2</v>
      </c>
      <c r="C796" s="76">
        <v>690</v>
      </c>
      <c r="D796" s="76">
        <v>21.65</v>
      </c>
      <c r="E796" s="76">
        <v>10</v>
      </c>
      <c r="F796" s="77" t="s">
        <v>45</v>
      </c>
      <c r="G796" s="78" t="s">
        <v>25</v>
      </c>
      <c r="H796" s="76">
        <f t="shared" si="24"/>
        <v>3.6999999999999998E-2</v>
      </c>
      <c r="I796" s="79">
        <f t="shared" si="25"/>
        <v>0.23560562601155868</v>
      </c>
      <c r="J796" s="76">
        <v>498477</v>
      </c>
      <c r="K796" s="80">
        <v>1700889</v>
      </c>
    </row>
    <row r="797" spans="1:11" x14ac:dyDescent="0.25">
      <c r="A797">
        <v>1</v>
      </c>
      <c r="B797">
        <v>2</v>
      </c>
      <c r="C797" s="76">
        <v>691</v>
      </c>
      <c r="D797" s="76">
        <v>29.28</v>
      </c>
      <c r="E797" s="76">
        <v>14</v>
      </c>
      <c r="F797" s="77" t="s">
        <v>45</v>
      </c>
      <c r="G797" s="78" t="s">
        <v>25</v>
      </c>
      <c r="H797" s="76">
        <f t="shared" si="24"/>
        <v>6.7000000000000004E-2</v>
      </c>
      <c r="I797" s="79">
        <f t="shared" si="25"/>
        <v>0.60330932193892772</v>
      </c>
      <c r="J797" s="76">
        <v>498483</v>
      </c>
      <c r="K797" s="80">
        <v>1700893</v>
      </c>
    </row>
    <row r="798" spans="1:11" x14ac:dyDescent="0.25">
      <c r="A798">
        <v>1</v>
      </c>
      <c r="B798">
        <v>2</v>
      </c>
      <c r="C798" s="76">
        <v>692</v>
      </c>
      <c r="D798" s="76">
        <v>22.28</v>
      </c>
      <c r="E798" s="76">
        <v>13</v>
      </c>
      <c r="F798" s="77" t="s">
        <v>45</v>
      </c>
      <c r="G798" s="78" t="s">
        <v>25</v>
      </c>
      <c r="H798" s="76">
        <f t="shared" si="24"/>
        <v>3.9E-2</v>
      </c>
      <c r="I798" s="79">
        <f t="shared" si="25"/>
        <v>0.32437216587229534</v>
      </c>
      <c r="J798" s="76">
        <v>498483</v>
      </c>
      <c r="K798" s="80">
        <v>1700893</v>
      </c>
    </row>
    <row r="799" spans="1:11" x14ac:dyDescent="0.25">
      <c r="A799">
        <v>1</v>
      </c>
      <c r="B799">
        <v>2</v>
      </c>
      <c r="C799" s="76">
        <v>693</v>
      </c>
      <c r="D799" s="76">
        <v>21.01</v>
      </c>
      <c r="E799" s="76">
        <v>14</v>
      </c>
      <c r="F799" s="77" t="s">
        <v>45</v>
      </c>
      <c r="G799" s="78" t="s">
        <v>25</v>
      </c>
      <c r="H799" s="76">
        <f t="shared" si="24"/>
        <v>3.5000000000000003E-2</v>
      </c>
      <c r="I799" s="79">
        <f t="shared" si="25"/>
        <v>0.31063472010073928</v>
      </c>
      <c r="J799" s="76">
        <v>498483</v>
      </c>
      <c r="K799" s="80">
        <v>1700897</v>
      </c>
    </row>
    <row r="800" spans="1:11" x14ac:dyDescent="0.25">
      <c r="A800">
        <v>1</v>
      </c>
      <c r="B800">
        <v>2</v>
      </c>
      <c r="C800" s="76">
        <v>694</v>
      </c>
      <c r="D800" s="76">
        <v>35.97</v>
      </c>
      <c r="E800" s="76">
        <v>13</v>
      </c>
      <c r="F800" s="77" t="s">
        <v>45</v>
      </c>
      <c r="G800" s="78" t="s">
        <v>25</v>
      </c>
      <c r="H800" s="76">
        <f t="shared" si="24"/>
        <v>0.10199999999999999</v>
      </c>
      <c r="I800" s="79">
        <f t="shared" si="25"/>
        <v>0.84546198180163323</v>
      </c>
      <c r="J800" s="76">
        <v>498484</v>
      </c>
      <c r="K800" s="80">
        <v>1700899</v>
      </c>
    </row>
    <row r="801" spans="1:11" x14ac:dyDescent="0.25">
      <c r="A801">
        <v>1</v>
      </c>
      <c r="B801">
        <v>2</v>
      </c>
      <c r="C801" s="76">
        <v>695</v>
      </c>
      <c r="D801" s="76">
        <v>18.46</v>
      </c>
      <c r="E801" s="76">
        <v>8</v>
      </c>
      <c r="F801" s="77" t="s">
        <v>45</v>
      </c>
      <c r="G801" s="78" t="s">
        <v>25</v>
      </c>
      <c r="H801" s="76">
        <f t="shared" si="24"/>
        <v>2.7E-2</v>
      </c>
      <c r="I801" s="79">
        <f t="shared" si="25"/>
        <v>0.13703239105434106</v>
      </c>
      <c r="J801" s="76">
        <v>498483</v>
      </c>
      <c r="K801" s="80">
        <v>1700903</v>
      </c>
    </row>
    <row r="802" spans="1:11" x14ac:dyDescent="0.25">
      <c r="A802">
        <v>1</v>
      </c>
      <c r="B802">
        <v>2</v>
      </c>
      <c r="C802" s="76">
        <v>696</v>
      </c>
      <c r="D802" s="76">
        <v>11.46</v>
      </c>
      <c r="E802" s="76">
        <v>7</v>
      </c>
      <c r="F802" s="77" t="s">
        <v>45</v>
      </c>
      <c r="G802" s="78" t="s">
        <v>25</v>
      </c>
      <c r="H802" s="76">
        <f t="shared" si="24"/>
        <v>0.01</v>
      </c>
      <c r="I802" s="79">
        <f t="shared" si="25"/>
        <v>4.6210123651349647E-2</v>
      </c>
      <c r="J802" s="76">
        <v>498483</v>
      </c>
      <c r="K802" s="80">
        <v>1700904</v>
      </c>
    </row>
    <row r="803" spans="1:11" x14ac:dyDescent="0.25">
      <c r="A803">
        <v>1</v>
      </c>
      <c r="B803">
        <v>2</v>
      </c>
      <c r="C803" s="76">
        <v>697</v>
      </c>
      <c r="D803" s="76">
        <v>31.83</v>
      </c>
      <c r="E803" s="76">
        <v>15</v>
      </c>
      <c r="F803" s="77" t="s">
        <v>44</v>
      </c>
      <c r="G803" s="78" t="s">
        <v>18</v>
      </c>
      <c r="H803" s="76">
        <f t="shared" si="24"/>
        <v>0.08</v>
      </c>
      <c r="I803" s="79">
        <f t="shared" si="25"/>
        <v>0.76389627389581893</v>
      </c>
      <c r="J803" s="76">
        <v>498483</v>
      </c>
      <c r="K803" s="80">
        <v>1700909</v>
      </c>
    </row>
    <row r="804" spans="1:11" x14ac:dyDescent="0.25">
      <c r="A804">
        <v>1</v>
      </c>
      <c r="B804">
        <v>2</v>
      </c>
      <c r="C804" s="76">
        <v>698</v>
      </c>
      <c r="D804" s="76">
        <v>38.200000000000003</v>
      </c>
      <c r="E804" s="76">
        <v>11</v>
      </c>
      <c r="F804" s="77" t="s">
        <v>45</v>
      </c>
      <c r="G804" s="78" t="s">
        <v>25</v>
      </c>
      <c r="H804" s="76">
        <f t="shared" si="24"/>
        <v>0.115</v>
      </c>
      <c r="I804" s="79">
        <f t="shared" si="25"/>
        <v>0.80684342883308902</v>
      </c>
      <c r="J804" s="76">
        <v>498486</v>
      </c>
      <c r="K804" s="80">
        <v>1700907</v>
      </c>
    </row>
    <row r="805" spans="1:11" x14ac:dyDescent="0.25">
      <c r="A805">
        <v>1</v>
      </c>
      <c r="B805">
        <v>2</v>
      </c>
      <c r="C805" s="76">
        <v>699.1</v>
      </c>
      <c r="D805" s="76">
        <v>10.19</v>
      </c>
      <c r="E805" s="76">
        <v>6</v>
      </c>
      <c r="F805" s="77" t="s">
        <v>45</v>
      </c>
      <c r="G805" s="78" t="s">
        <v>25</v>
      </c>
      <c r="H805" s="76">
        <f t="shared" si="24"/>
        <v>8.0000000000000002E-3</v>
      </c>
      <c r="I805" s="79">
        <f t="shared" si="25"/>
        <v>3.1316229977991848E-2</v>
      </c>
      <c r="J805" s="76">
        <v>498486</v>
      </c>
      <c r="K805" s="80">
        <v>1700905</v>
      </c>
    </row>
    <row r="806" spans="1:11" x14ac:dyDescent="0.25">
      <c r="A806">
        <v>1</v>
      </c>
      <c r="B806">
        <v>2</v>
      </c>
      <c r="C806" s="76">
        <v>699.2</v>
      </c>
      <c r="D806" s="76">
        <v>10.19</v>
      </c>
      <c r="E806" s="76">
        <v>6</v>
      </c>
      <c r="F806" s="77" t="s">
        <v>45</v>
      </c>
      <c r="G806" s="78" t="s">
        <v>25</v>
      </c>
      <c r="H806" s="76">
        <f t="shared" si="24"/>
        <v>8.0000000000000002E-3</v>
      </c>
      <c r="I806" s="79">
        <f t="shared" si="25"/>
        <v>3.1316229977991848E-2</v>
      </c>
      <c r="J806" s="76">
        <v>498486</v>
      </c>
      <c r="K806" s="80">
        <v>1700905</v>
      </c>
    </row>
    <row r="807" spans="1:11" x14ac:dyDescent="0.25">
      <c r="A807">
        <v>1</v>
      </c>
      <c r="B807">
        <v>2</v>
      </c>
      <c r="C807" s="76">
        <v>700</v>
      </c>
      <c r="D807" s="76">
        <v>17.190000000000001</v>
      </c>
      <c r="E807" s="76">
        <v>7</v>
      </c>
      <c r="F807" s="77" t="s">
        <v>56</v>
      </c>
      <c r="G807" s="78" t="s">
        <v>20</v>
      </c>
      <c r="H807" s="76">
        <f t="shared" si="24"/>
        <v>2.3E-2</v>
      </c>
      <c r="I807" s="79">
        <f t="shared" si="25"/>
        <v>0.10397277821553674</v>
      </c>
      <c r="J807" s="76">
        <v>498491</v>
      </c>
      <c r="K807" s="80">
        <v>1700902</v>
      </c>
    </row>
    <row r="808" spans="1:11" x14ac:dyDescent="0.25">
      <c r="A808">
        <v>1</v>
      </c>
      <c r="B808">
        <v>2</v>
      </c>
      <c r="C808" s="76">
        <v>701</v>
      </c>
      <c r="D808" s="76">
        <v>17.190000000000001</v>
      </c>
      <c r="E808" s="76">
        <v>6</v>
      </c>
      <c r="F808" s="77" t="s">
        <v>56</v>
      </c>
      <c r="G808" s="78" t="s">
        <v>20</v>
      </c>
      <c r="H808" s="76">
        <f t="shared" si="24"/>
        <v>2.3E-2</v>
      </c>
      <c r="I808" s="79">
        <f t="shared" si="25"/>
        <v>8.911952418474578E-2</v>
      </c>
      <c r="J808" s="76">
        <v>498491</v>
      </c>
      <c r="K808" s="80">
        <v>1700901</v>
      </c>
    </row>
    <row r="809" spans="1:11" x14ac:dyDescent="0.25">
      <c r="A809">
        <v>1</v>
      </c>
      <c r="B809">
        <v>2</v>
      </c>
      <c r="C809" s="76">
        <v>702</v>
      </c>
      <c r="D809" s="76">
        <v>23.87</v>
      </c>
      <c r="E809" s="76">
        <v>12</v>
      </c>
      <c r="F809" s="77" t="s">
        <v>52</v>
      </c>
      <c r="G809" s="78" t="s">
        <v>24</v>
      </c>
      <c r="H809" s="76">
        <f t="shared" si="24"/>
        <v>4.4999999999999998E-2</v>
      </c>
      <c r="I809" s="79">
        <f t="shared" si="25"/>
        <v>0.34368132925923195</v>
      </c>
      <c r="J809" s="76">
        <v>498491</v>
      </c>
      <c r="K809" s="80">
        <v>1700901</v>
      </c>
    </row>
    <row r="810" spans="1:11" x14ac:dyDescent="0.25">
      <c r="A810">
        <v>1</v>
      </c>
      <c r="B810">
        <v>2</v>
      </c>
      <c r="C810" s="76">
        <v>703</v>
      </c>
      <c r="D810" s="76">
        <v>42.02</v>
      </c>
      <c r="E810" s="76">
        <v>13</v>
      </c>
      <c r="F810" s="77" t="s">
        <v>45</v>
      </c>
      <c r="G810" s="78" t="s">
        <v>25</v>
      </c>
      <c r="H810" s="76">
        <f t="shared" si="24"/>
        <v>0.13900000000000001</v>
      </c>
      <c r="I810" s="79">
        <f t="shared" si="25"/>
        <v>1.1537861032313175</v>
      </c>
      <c r="J810" s="76">
        <v>498497</v>
      </c>
      <c r="K810" s="80">
        <v>1700898</v>
      </c>
    </row>
    <row r="811" spans="1:11" x14ac:dyDescent="0.25">
      <c r="A811">
        <v>1</v>
      </c>
      <c r="B811">
        <v>2</v>
      </c>
      <c r="C811" s="76">
        <v>704</v>
      </c>
      <c r="D811" s="76">
        <v>31.83</v>
      </c>
      <c r="E811" s="76">
        <v>14</v>
      </c>
      <c r="F811" s="77" t="s">
        <v>44</v>
      </c>
      <c r="G811" s="78" t="s">
        <v>18</v>
      </c>
      <c r="H811" s="76">
        <f t="shared" si="24"/>
        <v>0.08</v>
      </c>
      <c r="I811" s="79">
        <f t="shared" si="25"/>
        <v>0.71296985563609772</v>
      </c>
      <c r="J811" s="76">
        <v>498498</v>
      </c>
      <c r="K811" s="80">
        <v>1700897</v>
      </c>
    </row>
    <row r="812" spans="1:11" x14ac:dyDescent="0.25">
      <c r="A812">
        <v>1</v>
      </c>
      <c r="B812">
        <v>2</v>
      </c>
      <c r="C812" s="76">
        <v>705</v>
      </c>
      <c r="D812" s="76">
        <v>18.46</v>
      </c>
      <c r="E812" s="76">
        <v>8</v>
      </c>
      <c r="F812" s="77" t="s">
        <v>45</v>
      </c>
      <c r="G812" s="78" t="s">
        <v>25</v>
      </c>
      <c r="H812" s="76">
        <f t="shared" si="24"/>
        <v>2.7E-2</v>
      </c>
      <c r="I812" s="79">
        <f t="shared" si="25"/>
        <v>0.13703239105434106</v>
      </c>
      <c r="J812" s="76">
        <v>498499</v>
      </c>
      <c r="K812" s="80">
        <v>1700898</v>
      </c>
    </row>
    <row r="813" spans="1:11" x14ac:dyDescent="0.25">
      <c r="A813">
        <v>1</v>
      </c>
      <c r="B813">
        <v>2</v>
      </c>
      <c r="C813" s="76">
        <v>706</v>
      </c>
      <c r="D813" s="76">
        <v>28.65</v>
      </c>
      <c r="E813" s="76">
        <v>14</v>
      </c>
      <c r="F813" s="77" t="s">
        <v>45</v>
      </c>
      <c r="G813" s="78" t="s">
        <v>25</v>
      </c>
      <c r="H813" s="76">
        <f t="shared" si="24"/>
        <v>6.4000000000000001E-2</v>
      </c>
      <c r="I813" s="79">
        <f t="shared" si="25"/>
        <v>0.57762654564187044</v>
      </c>
      <c r="J813" s="76">
        <v>498497</v>
      </c>
      <c r="K813" s="80">
        <v>1700901</v>
      </c>
    </row>
    <row r="814" spans="1:11" x14ac:dyDescent="0.25">
      <c r="A814">
        <v>1</v>
      </c>
      <c r="B814">
        <v>2</v>
      </c>
      <c r="C814" s="76">
        <v>707</v>
      </c>
      <c r="D814" s="76">
        <v>12.1</v>
      </c>
      <c r="E814" s="76">
        <v>6</v>
      </c>
      <c r="F814" s="77" t="s">
        <v>57</v>
      </c>
      <c r="G814" s="78" t="s">
        <v>16</v>
      </c>
      <c r="H814" s="76">
        <f t="shared" si="24"/>
        <v>1.0999999999999999E-2</v>
      </c>
      <c r="I814" s="79">
        <f t="shared" si="25"/>
        <v>4.4156215719559834E-2</v>
      </c>
      <c r="J814" s="76">
        <v>498499</v>
      </c>
      <c r="K814" s="80">
        <v>1700905</v>
      </c>
    </row>
    <row r="815" spans="1:11" x14ac:dyDescent="0.25">
      <c r="A815">
        <v>1</v>
      </c>
      <c r="B815">
        <v>2</v>
      </c>
      <c r="C815" s="76">
        <v>708</v>
      </c>
      <c r="D815" s="76">
        <v>12.1</v>
      </c>
      <c r="E815" s="76">
        <v>9</v>
      </c>
      <c r="F815" s="77" t="s">
        <v>44</v>
      </c>
      <c r="G815" s="78" t="s">
        <v>18</v>
      </c>
      <c r="H815" s="76">
        <f t="shared" si="24"/>
        <v>1.0999999999999999E-2</v>
      </c>
      <c r="I815" s="79">
        <f t="shared" si="25"/>
        <v>6.6234323579339754E-2</v>
      </c>
      <c r="J815" s="76">
        <v>498498</v>
      </c>
      <c r="K815" s="80">
        <v>1700901</v>
      </c>
    </row>
    <row r="816" spans="1:11" x14ac:dyDescent="0.25">
      <c r="A816">
        <v>1</v>
      </c>
      <c r="B816">
        <v>2</v>
      </c>
      <c r="C816" s="76">
        <v>709</v>
      </c>
      <c r="D816" s="76">
        <v>21.01</v>
      </c>
      <c r="E816" s="76">
        <v>10</v>
      </c>
      <c r="F816" s="77" t="s">
        <v>44</v>
      </c>
      <c r="G816" s="78" t="s">
        <v>18</v>
      </c>
      <c r="H816" s="76">
        <f t="shared" si="24"/>
        <v>3.5000000000000003E-2</v>
      </c>
      <c r="I816" s="79">
        <f t="shared" si="25"/>
        <v>0.22188194292909952</v>
      </c>
      <c r="J816" s="76">
        <v>498498</v>
      </c>
      <c r="K816" s="80">
        <v>1700901</v>
      </c>
    </row>
    <row r="817" spans="1:11" x14ac:dyDescent="0.25">
      <c r="A817">
        <v>1</v>
      </c>
      <c r="B817">
        <v>2</v>
      </c>
      <c r="C817" s="76">
        <v>710</v>
      </c>
      <c r="D817" s="76">
        <v>12.73</v>
      </c>
      <c r="E817" s="76">
        <v>10</v>
      </c>
      <c r="F817" s="77" t="s">
        <v>44</v>
      </c>
      <c r="G817" s="78" t="s">
        <v>18</v>
      </c>
      <c r="H817" s="76">
        <f t="shared" si="24"/>
        <v>1.2999999999999999E-2</v>
      </c>
      <c r="I817" s="79">
        <f t="shared" si="25"/>
        <v>8.1456672021267426E-2</v>
      </c>
      <c r="J817" s="76">
        <v>498499</v>
      </c>
      <c r="K817" s="80">
        <v>1700905</v>
      </c>
    </row>
    <row r="818" spans="1:11" x14ac:dyDescent="0.25">
      <c r="A818">
        <v>1</v>
      </c>
      <c r="B818">
        <v>2</v>
      </c>
      <c r="C818" s="76">
        <v>711</v>
      </c>
      <c r="D818" s="76">
        <v>31.83</v>
      </c>
      <c r="E818" s="76">
        <v>18</v>
      </c>
      <c r="F818" s="77" t="s">
        <v>44</v>
      </c>
      <c r="G818" s="78" t="s">
        <v>18</v>
      </c>
      <c r="H818" s="76">
        <f t="shared" si="24"/>
        <v>0.08</v>
      </c>
      <c r="I818" s="79">
        <f t="shared" si="25"/>
        <v>0.9166755286749827</v>
      </c>
      <c r="J818" s="76">
        <v>498501</v>
      </c>
      <c r="K818" s="80">
        <v>1700902</v>
      </c>
    </row>
    <row r="819" spans="1:11" x14ac:dyDescent="0.25">
      <c r="A819">
        <v>1</v>
      </c>
      <c r="B819">
        <v>2</v>
      </c>
      <c r="C819" s="76">
        <v>712</v>
      </c>
      <c r="D819" s="76">
        <v>12.73</v>
      </c>
      <c r="E819" s="76">
        <v>12</v>
      </c>
      <c r="F819" s="77" t="s">
        <v>56</v>
      </c>
      <c r="G819" s="78" t="s">
        <v>20</v>
      </c>
      <c r="H819" s="76">
        <f t="shared" si="24"/>
        <v>1.2999999999999999E-2</v>
      </c>
      <c r="I819" s="79">
        <f t="shared" si="25"/>
        <v>9.7748006425520922E-2</v>
      </c>
      <c r="J819" s="76">
        <v>498502</v>
      </c>
      <c r="K819" s="80">
        <v>1700901</v>
      </c>
    </row>
    <row r="820" spans="1:11" x14ac:dyDescent="0.25">
      <c r="A820">
        <v>1</v>
      </c>
      <c r="B820">
        <v>2</v>
      </c>
      <c r="C820" s="76">
        <v>713</v>
      </c>
      <c r="D820" s="76">
        <v>19.100000000000001</v>
      </c>
      <c r="E820" s="76">
        <v>8</v>
      </c>
      <c r="F820" s="77" t="s">
        <v>44</v>
      </c>
      <c r="G820" s="78" t="s">
        <v>18</v>
      </c>
      <c r="H820" s="76">
        <f t="shared" si="24"/>
        <v>2.9000000000000001E-2</v>
      </c>
      <c r="I820" s="79">
        <f t="shared" si="25"/>
        <v>0.14669880524237985</v>
      </c>
      <c r="J820" s="76">
        <v>498503</v>
      </c>
      <c r="K820" s="80">
        <v>1700906</v>
      </c>
    </row>
    <row r="821" spans="1:11" x14ac:dyDescent="0.25">
      <c r="A821">
        <v>1</v>
      </c>
      <c r="B821">
        <v>2</v>
      </c>
      <c r="C821" s="76">
        <v>714</v>
      </c>
      <c r="D821" s="76">
        <v>35.01</v>
      </c>
      <c r="E821" s="76">
        <v>16</v>
      </c>
      <c r="F821" s="77" t="s">
        <v>44</v>
      </c>
      <c r="G821" s="78" t="s">
        <v>18</v>
      </c>
      <c r="H821" s="76">
        <f t="shared" si="24"/>
        <v>9.6000000000000002E-2</v>
      </c>
      <c r="I821" s="79">
        <f t="shared" si="25"/>
        <v>0.98576650999405413</v>
      </c>
      <c r="J821" s="76">
        <v>498502</v>
      </c>
      <c r="K821" s="80">
        <v>1700910</v>
      </c>
    </row>
    <row r="822" spans="1:11" x14ac:dyDescent="0.25">
      <c r="A822">
        <v>1</v>
      </c>
      <c r="B822">
        <v>2</v>
      </c>
      <c r="C822" s="76">
        <v>715</v>
      </c>
      <c r="D822" s="76">
        <v>19.100000000000001</v>
      </c>
      <c r="E822" s="76">
        <v>11</v>
      </c>
      <c r="F822" s="77" t="s">
        <v>44</v>
      </c>
      <c r="G822" s="78" t="s">
        <v>18</v>
      </c>
      <c r="H822" s="76">
        <f t="shared" si="24"/>
        <v>2.9000000000000001E-2</v>
      </c>
      <c r="I822" s="79">
        <f t="shared" si="25"/>
        <v>0.20171085720827225</v>
      </c>
      <c r="J822" s="76">
        <v>498503</v>
      </c>
      <c r="K822" s="80">
        <v>1700913</v>
      </c>
    </row>
    <row r="823" spans="1:11" x14ac:dyDescent="0.25">
      <c r="A823">
        <v>1</v>
      </c>
      <c r="B823">
        <v>2</v>
      </c>
      <c r="C823" s="76">
        <v>716</v>
      </c>
      <c r="D823" s="76">
        <v>21.01</v>
      </c>
      <c r="E823" s="76">
        <v>13</v>
      </c>
      <c r="F823" s="77" t="s">
        <v>44</v>
      </c>
      <c r="G823" s="78" t="s">
        <v>18</v>
      </c>
      <c r="H823" s="76">
        <f t="shared" si="24"/>
        <v>3.5000000000000003E-2</v>
      </c>
      <c r="I823" s="79">
        <f t="shared" si="25"/>
        <v>0.28844652580782937</v>
      </c>
      <c r="J823" s="76">
        <v>498503</v>
      </c>
      <c r="K823" s="80">
        <v>1700910</v>
      </c>
    </row>
    <row r="824" spans="1:11" x14ac:dyDescent="0.25">
      <c r="A824">
        <v>1</v>
      </c>
      <c r="B824">
        <v>2</v>
      </c>
      <c r="C824" s="76">
        <v>717</v>
      </c>
      <c r="D824" s="76">
        <v>11.46</v>
      </c>
      <c r="E824" s="76">
        <v>9</v>
      </c>
      <c r="F824" s="77" t="s">
        <v>44</v>
      </c>
      <c r="G824" s="78" t="s">
        <v>18</v>
      </c>
      <c r="H824" s="76">
        <f t="shared" si="24"/>
        <v>0.01</v>
      </c>
      <c r="I824" s="79">
        <f t="shared" si="25"/>
        <v>5.9413016123163839E-2</v>
      </c>
      <c r="J824" s="76">
        <v>498506</v>
      </c>
      <c r="K824" s="80">
        <v>1700907</v>
      </c>
    </row>
    <row r="825" spans="1:11" x14ac:dyDescent="0.25">
      <c r="A825">
        <v>1</v>
      </c>
      <c r="B825">
        <v>2</v>
      </c>
      <c r="C825" s="76">
        <v>718</v>
      </c>
      <c r="D825" s="76">
        <v>37.56</v>
      </c>
      <c r="E825" s="76">
        <v>16</v>
      </c>
      <c r="F825" s="77" t="s">
        <v>44</v>
      </c>
      <c r="G825" s="78" t="s">
        <v>18</v>
      </c>
      <c r="H825" s="76">
        <f t="shared" si="24"/>
        <v>0.111</v>
      </c>
      <c r="I825" s="79">
        <f t="shared" si="25"/>
        <v>1.134595365321051</v>
      </c>
      <c r="J825" s="76">
        <v>498507</v>
      </c>
      <c r="K825" s="80">
        <v>1700904</v>
      </c>
    </row>
    <row r="826" spans="1:11" x14ac:dyDescent="0.25">
      <c r="A826">
        <v>1</v>
      </c>
      <c r="B826">
        <v>2</v>
      </c>
      <c r="C826" s="76">
        <v>719.1</v>
      </c>
      <c r="D826" s="76">
        <v>43.29</v>
      </c>
      <c r="E826" s="76">
        <v>13</v>
      </c>
      <c r="F826" s="77" t="s">
        <v>45</v>
      </c>
      <c r="G826" s="78" t="s">
        <v>25</v>
      </c>
      <c r="H826" s="76">
        <f t="shared" si="24"/>
        <v>0.14699999999999999</v>
      </c>
      <c r="I826" s="79">
        <f t="shared" si="25"/>
        <v>1.2245834318037265</v>
      </c>
      <c r="J826" s="76">
        <v>498507</v>
      </c>
      <c r="K826" s="80">
        <v>1700904</v>
      </c>
    </row>
    <row r="827" spans="1:11" x14ac:dyDescent="0.25">
      <c r="A827">
        <v>1</v>
      </c>
      <c r="B827">
        <v>2</v>
      </c>
      <c r="C827" s="76">
        <v>719.2</v>
      </c>
      <c r="D827" s="76">
        <v>36.61</v>
      </c>
      <c r="E827" s="76">
        <v>13</v>
      </c>
      <c r="F827" s="77" t="s">
        <v>45</v>
      </c>
      <c r="G827" s="78" t="s">
        <v>25</v>
      </c>
      <c r="H827" s="76">
        <f t="shared" si="24"/>
        <v>0.105</v>
      </c>
      <c r="I827" s="79">
        <f t="shared" si="25"/>
        <v>0.87581557752508266</v>
      </c>
      <c r="J827" s="76">
        <v>498507</v>
      </c>
      <c r="K827" s="80">
        <v>1700904</v>
      </c>
    </row>
    <row r="828" spans="1:11" x14ac:dyDescent="0.25">
      <c r="A828">
        <v>1</v>
      </c>
      <c r="B828">
        <v>2</v>
      </c>
      <c r="C828" s="76">
        <v>719.3</v>
      </c>
      <c r="D828" s="76">
        <v>21.01</v>
      </c>
      <c r="E828" s="76">
        <v>11</v>
      </c>
      <c r="F828" s="77" t="s">
        <v>45</v>
      </c>
      <c r="G828" s="78" t="s">
        <v>25</v>
      </c>
      <c r="H828" s="76">
        <f t="shared" si="24"/>
        <v>3.5000000000000003E-2</v>
      </c>
      <c r="I828" s="79">
        <f t="shared" si="25"/>
        <v>0.24407013722200946</v>
      </c>
      <c r="J828" s="76">
        <v>498507</v>
      </c>
      <c r="K828" s="80">
        <v>1700904</v>
      </c>
    </row>
    <row r="829" spans="1:11" x14ac:dyDescent="0.25">
      <c r="A829">
        <v>1</v>
      </c>
      <c r="B829">
        <v>2</v>
      </c>
      <c r="C829" s="76">
        <v>720</v>
      </c>
      <c r="D829" s="76">
        <v>9.5500000000000007</v>
      </c>
      <c r="E829" s="76">
        <v>7</v>
      </c>
      <c r="F829" s="77" t="s">
        <v>44</v>
      </c>
      <c r="G829" s="78" t="s">
        <v>18</v>
      </c>
      <c r="H829" s="76">
        <f t="shared" si="24"/>
        <v>7.0000000000000001E-3</v>
      </c>
      <c r="I829" s="79">
        <f t="shared" si="25"/>
        <v>3.2090363646770592E-2</v>
      </c>
      <c r="J829" s="76">
        <v>498505</v>
      </c>
      <c r="K829" s="80">
        <v>1700904</v>
      </c>
    </row>
    <row r="830" spans="1:11" x14ac:dyDescent="0.25">
      <c r="A830">
        <v>1</v>
      </c>
      <c r="B830">
        <v>2</v>
      </c>
      <c r="C830" s="76">
        <v>721</v>
      </c>
      <c r="D830" s="76">
        <v>35.65</v>
      </c>
      <c r="E830" s="76">
        <v>18</v>
      </c>
      <c r="F830" s="77" t="s">
        <v>44</v>
      </c>
      <c r="G830" s="78" t="s">
        <v>18</v>
      </c>
      <c r="H830" s="76">
        <f t="shared" si="24"/>
        <v>0.1</v>
      </c>
      <c r="I830" s="79">
        <f t="shared" si="25"/>
        <v>1.1499035873132084</v>
      </c>
      <c r="J830" s="76">
        <v>498513</v>
      </c>
      <c r="K830" s="80">
        <v>1700901</v>
      </c>
    </row>
    <row r="831" spans="1:11" x14ac:dyDescent="0.25">
      <c r="A831">
        <v>1</v>
      </c>
      <c r="B831">
        <v>2</v>
      </c>
      <c r="C831" s="76">
        <v>722.1</v>
      </c>
      <c r="D831" s="76">
        <v>14.64</v>
      </c>
      <c r="E831" s="76">
        <v>10</v>
      </c>
      <c r="F831" s="77" t="s">
        <v>44</v>
      </c>
      <c r="G831" s="78" t="s">
        <v>18</v>
      </c>
      <c r="H831" s="76">
        <f t="shared" si="24"/>
        <v>1.7000000000000001E-2</v>
      </c>
      <c r="I831" s="79">
        <f t="shared" si="25"/>
        <v>0.10773380748909424</v>
      </c>
      <c r="J831" s="76">
        <v>498512</v>
      </c>
      <c r="K831" s="80">
        <v>1700900</v>
      </c>
    </row>
    <row r="832" spans="1:11" x14ac:dyDescent="0.25">
      <c r="A832">
        <v>1</v>
      </c>
      <c r="B832">
        <v>2</v>
      </c>
      <c r="C832" s="76">
        <v>722.2</v>
      </c>
      <c r="D832" s="76">
        <v>35.65</v>
      </c>
      <c r="E832" s="76">
        <v>15</v>
      </c>
      <c r="F832" s="77" t="s">
        <v>44</v>
      </c>
      <c r="G832" s="78" t="s">
        <v>18</v>
      </c>
      <c r="H832" s="76">
        <f t="shared" si="24"/>
        <v>0.1</v>
      </c>
      <c r="I832" s="79">
        <f t="shared" si="25"/>
        <v>0.95825298942767367</v>
      </c>
      <c r="J832" s="76">
        <v>498512</v>
      </c>
      <c r="K832" s="80">
        <v>1700900</v>
      </c>
    </row>
    <row r="833" spans="1:11" x14ac:dyDescent="0.25">
      <c r="A833">
        <v>1</v>
      </c>
      <c r="B833">
        <v>2</v>
      </c>
      <c r="C833" s="76">
        <v>723.1</v>
      </c>
      <c r="D833" s="76">
        <v>29.92</v>
      </c>
      <c r="E833" s="76">
        <v>16</v>
      </c>
      <c r="F833" s="77" t="s">
        <v>45</v>
      </c>
      <c r="G833" s="78" t="s">
        <v>25</v>
      </c>
      <c r="H833" s="76">
        <f t="shared" si="24"/>
        <v>7.0000000000000007E-2</v>
      </c>
      <c r="I833" s="79">
        <f t="shared" si="25"/>
        <v>0.71996770551976086</v>
      </c>
      <c r="J833" s="76">
        <v>498520</v>
      </c>
      <c r="K833" s="80">
        <v>1700908</v>
      </c>
    </row>
    <row r="834" spans="1:11" x14ac:dyDescent="0.25">
      <c r="A834">
        <v>1</v>
      </c>
      <c r="B834">
        <v>2</v>
      </c>
      <c r="C834" s="76">
        <v>723.2</v>
      </c>
      <c r="D834" s="76">
        <v>34.380000000000003</v>
      </c>
      <c r="E834" s="76">
        <v>18</v>
      </c>
      <c r="F834" s="77" t="s">
        <v>45</v>
      </c>
      <c r="G834" s="78" t="s">
        <v>25</v>
      </c>
      <c r="H834" s="76">
        <f t="shared" ref="H834:H897" si="26">ROUND((D834/100)^2*0.7854,3)</f>
        <v>9.2999999999999999E-2</v>
      </c>
      <c r="I834" s="79">
        <f t="shared" si="25"/>
        <v>1.0694342902169494</v>
      </c>
      <c r="J834" s="76">
        <v>498520</v>
      </c>
      <c r="K834" s="80">
        <v>1700908</v>
      </c>
    </row>
    <row r="835" spans="1:11" x14ac:dyDescent="0.25">
      <c r="A835">
        <v>1</v>
      </c>
      <c r="B835">
        <v>2</v>
      </c>
      <c r="C835" s="76">
        <v>724</v>
      </c>
      <c r="D835" s="76">
        <v>11.46</v>
      </c>
      <c r="E835" s="76">
        <v>5</v>
      </c>
      <c r="F835" s="77" t="s">
        <v>51</v>
      </c>
      <c r="G835" s="78" t="s">
        <v>15</v>
      </c>
      <c r="H835" s="76">
        <f t="shared" si="26"/>
        <v>0.01</v>
      </c>
      <c r="I835" s="79">
        <f t="shared" ref="I835:I898" si="27">IF(F835="Pino candelillo",-0.0044177+(0.0000285*D835^2*E835),((D835/100)^2)*E835*0.64*(PI()/4))</f>
        <v>3.3007231179535468E-2</v>
      </c>
      <c r="J835" s="76">
        <v>498519</v>
      </c>
      <c r="K835" s="80">
        <v>1700893</v>
      </c>
    </row>
    <row r="836" spans="1:11" x14ac:dyDescent="0.25">
      <c r="A836">
        <v>1</v>
      </c>
      <c r="B836">
        <v>2</v>
      </c>
      <c r="C836" s="76">
        <v>725</v>
      </c>
      <c r="D836" s="76">
        <v>22.28</v>
      </c>
      <c r="E836" s="76">
        <v>9</v>
      </c>
      <c r="F836" s="77" t="s">
        <v>44</v>
      </c>
      <c r="G836" s="78" t="s">
        <v>18</v>
      </c>
      <c r="H836" s="76">
        <f t="shared" si="26"/>
        <v>3.9E-2</v>
      </c>
      <c r="I836" s="79">
        <f t="shared" si="27"/>
        <v>0.22456534560389677</v>
      </c>
      <c r="J836" s="76">
        <v>498512</v>
      </c>
      <c r="K836" s="80">
        <v>1700899</v>
      </c>
    </row>
    <row r="837" spans="1:11" x14ac:dyDescent="0.25">
      <c r="A837">
        <v>1</v>
      </c>
      <c r="B837">
        <v>2</v>
      </c>
      <c r="C837" s="76">
        <v>726</v>
      </c>
      <c r="D837" s="76">
        <v>13.69</v>
      </c>
      <c r="E837" s="76">
        <v>8</v>
      </c>
      <c r="F837" s="77" t="s">
        <v>51</v>
      </c>
      <c r="G837" s="78" t="s">
        <v>15</v>
      </c>
      <c r="H837" s="76">
        <f t="shared" si="26"/>
        <v>1.4999999999999999E-2</v>
      </c>
      <c r="I837" s="79">
        <f t="shared" si="27"/>
        <v>7.53644854943296E-2</v>
      </c>
      <c r="J837" s="76">
        <v>498512</v>
      </c>
      <c r="K837" s="80">
        <v>1700900</v>
      </c>
    </row>
    <row r="838" spans="1:11" x14ac:dyDescent="0.25">
      <c r="A838">
        <v>1</v>
      </c>
      <c r="B838">
        <v>2</v>
      </c>
      <c r="C838" s="76">
        <v>727.1</v>
      </c>
      <c r="D838" s="76">
        <v>42.97</v>
      </c>
      <c r="E838" s="76">
        <v>16</v>
      </c>
      <c r="F838" s="77" t="s">
        <v>44</v>
      </c>
      <c r="G838" s="78" t="s">
        <v>18</v>
      </c>
      <c r="H838" s="76">
        <f t="shared" si="26"/>
        <v>0.14499999999999999</v>
      </c>
      <c r="I838" s="79">
        <f t="shared" si="27"/>
        <v>1.4849797977279113</v>
      </c>
      <c r="J838" s="76">
        <v>498513</v>
      </c>
      <c r="K838" s="80">
        <v>1700901</v>
      </c>
    </row>
    <row r="839" spans="1:11" x14ac:dyDescent="0.25">
      <c r="A839">
        <v>1</v>
      </c>
      <c r="B839">
        <v>2</v>
      </c>
      <c r="C839" s="76">
        <v>727.2</v>
      </c>
      <c r="D839" s="76">
        <v>14.64</v>
      </c>
      <c r="E839" s="76">
        <v>10</v>
      </c>
      <c r="F839" s="77" t="s">
        <v>44</v>
      </c>
      <c r="G839" s="78" t="s">
        <v>18</v>
      </c>
      <c r="H839" s="76">
        <f t="shared" si="26"/>
        <v>1.7000000000000001E-2</v>
      </c>
      <c r="I839" s="79">
        <f t="shared" si="27"/>
        <v>0.10773380748909424</v>
      </c>
      <c r="J839" s="76">
        <v>498513</v>
      </c>
      <c r="K839" s="80">
        <v>1700901</v>
      </c>
    </row>
    <row r="840" spans="1:11" x14ac:dyDescent="0.25">
      <c r="A840">
        <v>1</v>
      </c>
      <c r="B840">
        <v>2</v>
      </c>
      <c r="C840" s="76">
        <v>728</v>
      </c>
      <c r="D840" s="76">
        <v>17.829999999999998</v>
      </c>
      <c r="E840" s="76">
        <v>12</v>
      </c>
      <c r="F840" s="77" t="s">
        <v>44</v>
      </c>
      <c r="G840" s="78" t="s">
        <v>18</v>
      </c>
      <c r="H840" s="76">
        <f t="shared" si="26"/>
        <v>2.5000000000000001E-2</v>
      </c>
      <c r="I840" s="79">
        <f t="shared" si="27"/>
        <v>0.19175813083215593</v>
      </c>
      <c r="J840" s="76">
        <v>498513</v>
      </c>
      <c r="K840" s="80">
        <v>1700902</v>
      </c>
    </row>
    <row r="841" spans="1:11" x14ac:dyDescent="0.25">
      <c r="A841">
        <v>1</v>
      </c>
      <c r="B841">
        <v>2</v>
      </c>
      <c r="C841" s="76">
        <v>729</v>
      </c>
      <c r="D841" s="76">
        <v>17.829999999999998</v>
      </c>
      <c r="E841" s="76">
        <v>10</v>
      </c>
      <c r="F841" s="77" t="s">
        <v>44</v>
      </c>
      <c r="G841" s="78" t="s">
        <v>18</v>
      </c>
      <c r="H841" s="76">
        <f t="shared" si="26"/>
        <v>2.5000000000000001E-2</v>
      </c>
      <c r="I841" s="79">
        <f t="shared" si="27"/>
        <v>0.15979844236012994</v>
      </c>
      <c r="J841" s="76">
        <v>498514</v>
      </c>
      <c r="K841" s="80">
        <v>1700901</v>
      </c>
    </row>
    <row r="842" spans="1:11" x14ac:dyDescent="0.25">
      <c r="A842">
        <v>1</v>
      </c>
      <c r="B842">
        <v>2</v>
      </c>
      <c r="C842" s="76">
        <v>730</v>
      </c>
      <c r="D842" s="76">
        <v>27.06</v>
      </c>
      <c r="E842" s="76">
        <v>12</v>
      </c>
      <c r="F842" s="77" t="s">
        <v>58</v>
      </c>
      <c r="G842" s="78" t="s">
        <v>59</v>
      </c>
      <c r="H842" s="76">
        <f t="shared" si="26"/>
        <v>5.8000000000000003E-2</v>
      </c>
      <c r="I842" s="79">
        <f t="shared" si="27"/>
        <v>0.44167893396444352</v>
      </c>
      <c r="J842" s="76">
        <v>498515</v>
      </c>
      <c r="K842" s="80">
        <v>1700901</v>
      </c>
    </row>
    <row r="843" spans="1:11" x14ac:dyDescent="0.25">
      <c r="A843">
        <v>1</v>
      </c>
      <c r="B843">
        <v>2</v>
      </c>
      <c r="C843" s="76">
        <v>731</v>
      </c>
      <c r="D843" s="76">
        <v>10.82</v>
      </c>
      <c r="E843" s="76">
        <v>6</v>
      </c>
      <c r="F843" s="77" t="s">
        <v>51</v>
      </c>
      <c r="G843" s="78" t="s">
        <v>15</v>
      </c>
      <c r="H843" s="76">
        <f t="shared" si="26"/>
        <v>8.9999999999999993E-3</v>
      </c>
      <c r="I843" s="79">
        <f t="shared" si="27"/>
        <v>3.5308204010700069E-2</v>
      </c>
      <c r="J843" s="76">
        <v>498514</v>
      </c>
      <c r="K843" s="80">
        <v>1700901</v>
      </c>
    </row>
    <row r="844" spans="1:11" x14ac:dyDescent="0.25">
      <c r="A844">
        <v>1</v>
      </c>
      <c r="B844">
        <v>2</v>
      </c>
      <c r="C844" s="76">
        <v>732</v>
      </c>
      <c r="D844" s="76">
        <v>10.19</v>
      </c>
      <c r="E844" s="76">
        <v>9</v>
      </c>
      <c r="F844" s="77" t="s">
        <v>51</v>
      </c>
      <c r="G844" s="78" t="s">
        <v>15</v>
      </c>
      <c r="H844" s="76">
        <f t="shared" si="26"/>
        <v>8.0000000000000002E-3</v>
      </c>
      <c r="I844" s="79">
        <f t="shared" si="27"/>
        <v>4.6974344966987769E-2</v>
      </c>
      <c r="J844" s="76">
        <v>498514</v>
      </c>
      <c r="K844" s="80">
        <v>1700901</v>
      </c>
    </row>
    <row r="845" spans="1:11" x14ac:dyDescent="0.25">
      <c r="A845">
        <v>1</v>
      </c>
      <c r="B845">
        <v>2</v>
      </c>
      <c r="C845" s="76">
        <v>733</v>
      </c>
      <c r="D845" s="76">
        <v>29.92</v>
      </c>
      <c r="E845" s="76">
        <v>14</v>
      </c>
      <c r="F845" s="77" t="s">
        <v>45</v>
      </c>
      <c r="G845" s="78" t="s">
        <v>25</v>
      </c>
      <c r="H845" s="76">
        <f t="shared" si="26"/>
        <v>7.0000000000000007E-2</v>
      </c>
      <c r="I845" s="79">
        <f t="shared" si="27"/>
        <v>0.62997174232979081</v>
      </c>
      <c r="J845" s="76">
        <v>498515</v>
      </c>
      <c r="K845" s="80">
        <v>1700902</v>
      </c>
    </row>
    <row r="846" spans="1:11" x14ac:dyDescent="0.25">
      <c r="A846">
        <v>1</v>
      </c>
      <c r="B846">
        <v>2</v>
      </c>
      <c r="C846" s="76">
        <v>734</v>
      </c>
      <c r="D846" s="76">
        <v>23.87</v>
      </c>
      <c r="E846" s="76">
        <v>10</v>
      </c>
      <c r="F846" s="77" t="s">
        <v>45</v>
      </c>
      <c r="G846" s="78" t="s">
        <v>25</v>
      </c>
      <c r="H846" s="76">
        <f t="shared" si="26"/>
        <v>4.4999999999999998E-2</v>
      </c>
      <c r="I846" s="79">
        <f t="shared" si="27"/>
        <v>0.28640110771602667</v>
      </c>
      <c r="J846" s="76">
        <v>498517</v>
      </c>
      <c r="K846" s="80">
        <v>1700902</v>
      </c>
    </row>
    <row r="847" spans="1:11" x14ac:dyDescent="0.25">
      <c r="A847">
        <v>1</v>
      </c>
      <c r="B847">
        <v>2</v>
      </c>
      <c r="C847" s="76">
        <v>735</v>
      </c>
      <c r="D847" s="76">
        <v>41.38</v>
      </c>
      <c r="E847" s="76">
        <v>16</v>
      </c>
      <c r="F847" s="77" t="s">
        <v>44</v>
      </c>
      <c r="G847" s="78" t="s">
        <v>18</v>
      </c>
      <c r="H847" s="76">
        <f t="shared" si="26"/>
        <v>0.13400000000000001</v>
      </c>
      <c r="I847" s="79">
        <f t="shared" si="27"/>
        <v>1.3771169084798667</v>
      </c>
      <c r="J847" s="76">
        <v>498519</v>
      </c>
      <c r="K847" s="80">
        <v>1700903</v>
      </c>
    </row>
    <row r="848" spans="1:11" x14ac:dyDescent="0.25">
      <c r="A848">
        <v>1</v>
      </c>
      <c r="B848">
        <v>2</v>
      </c>
      <c r="C848" s="76">
        <v>736</v>
      </c>
      <c r="D848" s="76">
        <v>10.82</v>
      </c>
      <c r="E848" s="76">
        <v>8</v>
      </c>
      <c r="F848" s="77" t="s">
        <v>44</v>
      </c>
      <c r="G848" s="78" t="s">
        <v>18</v>
      </c>
      <c r="H848" s="76">
        <f t="shared" si="26"/>
        <v>8.9999999999999993E-3</v>
      </c>
      <c r="I848" s="79">
        <f t="shared" si="27"/>
        <v>4.7077605347600089E-2</v>
      </c>
      <c r="J848" s="76">
        <v>498520</v>
      </c>
      <c r="K848" s="80">
        <v>1700902</v>
      </c>
    </row>
    <row r="849" spans="1:11" x14ac:dyDescent="0.25">
      <c r="A849">
        <v>1</v>
      </c>
      <c r="B849">
        <v>2</v>
      </c>
      <c r="C849" s="76">
        <v>737</v>
      </c>
      <c r="D849" s="76">
        <v>49.34</v>
      </c>
      <c r="E849" s="76">
        <v>13</v>
      </c>
      <c r="F849" s="77" t="s">
        <v>45</v>
      </c>
      <c r="G849" s="78" t="s">
        <v>25</v>
      </c>
      <c r="H849" s="76">
        <f t="shared" si="26"/>
        <v>0.191</v>
      </c>
      <c r="I849" s="79">
        <f t="shared" si="27"/>
        <v>1.5907850392922722</v>
      </c>
      <c r="J849" s="76">
        <v>498520</v>
      </c>
      <c r="K849" s="80">
        <v>1700899</v>
      </c>
    </row>
    <row r="850" spans="1:11" x14ac:dyDescent="0.25">
      <c r="A850">
        <v>1</v>
      </c>
      <c r="B850">
        <v>2</v>
      </c>
      <c r="C850" s="76">
        <v>738</v>
      </c>
      <c r="D850" s="76">
        <v>12.1</v>
      </c>
      <c r="E850" s="76">
        <v>6</v>
      </c>
      <c r="F850" s="77" t="s">
        <v>51</v>
      </c>
      <c r="G850" s="78" t="s">
        <v>15</v>
      </c>
      <c r="H850" s="76">
        <f t="shared" si="26"/>
        <v>1.0999999999999999E-2</v>
      </c>
      <c r="I850" s="79">
        <f t="shared" si="27"/>
        <v>4.4156215719559834E-2</v>
      </c>
      <c r="J850" s="76">
        <v>498515</v>
      </c>
      <c r="K850" s="80">
        <v>1700892</v>
      </c>
    </row>
    <row r="851" spans="1:11" x14ac:dyDescent="0.25">
      <c r="A851">
        <v>1</v>
      </c>
      <c r="B851">
        <v>3</v>
      </c>
      <c r="C851" s="76">
        <v>739</v>
      </c>
      <c r="D851" s="76">
        <v>40.43</v>
      </c>
      <c r="E851" s="76">
        <v>16</v>
      </c>
      <c r="F851" s="77" t="s">
        <v>44</v>
      </c>
      <c r="G851" s="78" t="s">
        <v>18</v>
      </c>
      <c r="H851" s="76">
        <f t="shared" si="26"/>
        <v>0.128</v>
      </c>
      <c r="I851" s="79">
        <f t="shared" si="27"/>
        <v>1.3146111778582543</v>
      </c>
      <c r="J851" s="76">
        <v>498525</v>
      </c>
      <c r="K851" s="80">
        <v>1700909</v>
      </c>
    </row>
    <row r="852" spans="1:11" x14ac:dyDescent="0.25">
      <c r="A852">
        <v>1</v>
      </c>
      <c r="B852">
        <v>3</v>
      </c>
      <c r="C852" s="76">
        <v>740</v>
      </c>
      <c r="D852" s="76">
        <v>19.100000000000001</v>
      </c>
      <c r="E852" s="76">
        <v>9</v>
      </c>
      <c r="F852" s="77" t="s">
        <v>45</v>
      </c>
      <c r="G852" s="78" t="s">
        <v>25</v>
      </c>
      <c r="H852" s="76">
        <f t="shared" si="26"/>
        <v>2.9000000000000001E-2</v>
      </c>
      <c r="I852" s="79">
        <f t="shared" si="27"/>
        <v>0.16503615589767731</v>
      </c>
      <c r="J852" s="76">
        <v>498532</v>
      </c>
      <c r="K852" s="80">
        <v>1700916</v>
      </c>
    </row>
    <row r="853" spans="1:11" x14ac:dyDescent="0.25">
      <c r="A853">
        <v>1</v>
      </c>
      <c r="B853">
        <v>3</v>
      </c>
      <c r="C853" s="76">
        <v>741</v>
      </c>
      <c r="D853" s="76">
        <v>14.32</v>
      </c>
      <c r="E853" s="76">
        <v>12</v>
      </c>
      <c r="F853" s="77" t="s">
        <v>57</v>
      </c>
      <c r="G853" s="78" t="s">
        <v>16</v>
      </c>
      <c r="H853" s="76">
        <f t="shared" si="26"/>
        <v>1.6E-2</v>
      </c>
      <c r="I853" s="79">
        <f t="shared" si="27"/>
        <v>0.12369072563855837</v>
      </c>
      <c r="J853" s="76">
        <v>498528</v>
      </c>
      <c r="K853" s="80">
        <v>1700910</v>
      </c>
    </row>
    <row r="854" spans="1:11" x14ac:dyDescent="0.25">
      <c r="A854">
        <v>1</v>
      </c>
      <c r="B854">
        <v>3</v>
      </c>
      <c r="C854" s="76">
        <v>742</v>
      </c>
      <c r="D854" s="76">
        <v>14.32</v>
      </c>
      <c r="E854" s="76">
        <v>10</v>
      </c>
      <c r="F854" s="77" t="s">
        <v>51</v>
      </c>
      <c r="G854" s="78" t="s">
        <v>15</v>
      </c>
      <c r="H854" s="76">
        <f t="shared" si="26"/>
        <v>1.6E-2</v>
      </c>
      <c r="I854" s="79">
        <f t="shared" si="27"/>
        <v>0.10307560469879866</v>
      </c>
      <c r="J854" s="76">
        <v>498549</v>
      </c>
      <c r="K854" s="80">
        <v>1700919</v>
      </c>
    </row>
    <row r="855" spans="1:11" x14ac:dyDescent="0.25">
      <c r="A855">
        <v>1</v>
      </c>
      <c r="B855">
        <v>3</v>
      </c>
      <c r="C855" s="76">
        <v>743</v>
      </c>
      <c r="D855" s="76">
        <v>11.78</v>
      </c>
      <c r="E855" s="76">
        <v>8</v>
      </c>
      <c r="F855" s="77" t="s">
        <v>51</v>
      </c>
      <c r="G855" s="78" t="s">
        <v>15</v>
      </c>
      <c r="H855" s="76">
        <f t="shared" si="26"/>
        <v>1.0999999999999999E-2</v>
      </c>
      <c r="I855" s="79">
        <f t="shared" si="27"/>
        <v>5.5802084606772447E-2</v>
      </c>
      <c r="J855" s="76">
        <v>498541</v>
      </c>
      <c r="K855" s="80">
        <v>1700923</v>
      </c>
    </row>
    <row r="856" spans="1:11" x14ac:dyDescent="0.25">
      <c r="A856">
        <v>1</v>
      </c>
      <c r="B856">
        <v>3</v>
      </c>
      <c r="C856" s="76">
        <v>744.1</v>
      </c>
      <c r="D856" s="76">
        <v>43.29</v>
      </c>
      <c r="E856" s="76">
        <v>16</v>
      </c>
      <c r="F856" s="77" t="s">
        <v>44</v>
      </c>
      <c r="G856" s="78" t="s">
        <v>18</v>
      </c>
      <c r="H856" s="76">
        <f t="shared" si="26"/>
        <v>0.14699999999999999</v>
      </c>
      <c r="I856" s="79">
        <f t="shared" si="27"/>
        <v>1.5071796083738174</v>
      </c>
      <c r="J856" s="76">
        <v>498545</v>
      </c>
      <c r="K856" s="80">
        <v>1700916</v>
      </c>
    </row>
    <row r="857" spans="1:11" x14ac:dyDescent="0.25">
      <c r="A857">
        <v>1</v>
      </c>
      <c r="B857">
        <v>3</v>
      </c>
      <c r="C857" s="76">
        <v>744.2</v>
      </c>
      <c r="D857" s="76">
        <v>41.38</v>
      </c>
      <c r="E857" s="76">
        <v>16</v>
      </c>
      <c r="F857" s="77" t="s">
        <v>44</v>
      </c>
      <c r="G857" s="78" t="s">
        <v>18</v>
      </c>
      <c r="H857" s="76">
        <f t="shared" si="26"/>
        <v>0.13400000000000001</v>
      </c>
      <c r="I857" s="79">
        <f t="shared" si="27"/>
        <v>1.3771169084798667</v>
      </c>
      <c r="J857" s="76">
        <v>498545</v>
      </c>
      <c r="K857" s="80">
        <v>1700916</v>
      </c>
    </row>
    <row r="858" spans="1:11" x14ac:dyDescent="0.25">
      <c r="A858">
        <v>1</v>
      </c>
      <c r="B858">
        <v>3</v>
      </c>
      <c r="C858" s="76">
        <v>744.3</v>
      </c>
      <c r="D858" s="76">
        <v>22.92</v>
      </c>
      <c r="E858" s="76">
        <v>12</v>
      </c>
      <c r="F858" s="77" t="s">
        <v>44</v>
      </c>
      <c r="G858" s="78" t="s">
        <v>18</v>
      </c>
      <c r="H858" s="76">
        <f t="shared" si="26"/>
        <v>4.1000000000000002E-2</v>
      </c>
      <c r="I858" s="79">
        <f t="shared" si="27"/>
        <v>0.31686941932354046</v>
      </c>
      <c r="J858" s="76">
        <v>498545</v>
      </c>
      <c r="K858" s="80">
        <v>1700916</v>
      </c>
    </row>
    <row r="859" spans="1:11" x14ac:dyDescent="0.25">
      <c r="A859">
        <v>1</v>
      </c>
      <c r="B859">
        <v>3</v>
      </c>
      <c r="C859" s="76">
        <v>745.1</v>
      </c>
      <c r="D859" s="76">
        <v>12.1</v>
      </c>
      <c r="E859" s="76">
        <v>5</v>
      </c>
      <c r="F859" s="77" t="s">
        <v>46</v>
      </c>
      <c r="G859" s="78" t="s">
        <v>17</v>
      </c>
      <c r="H859" s="76">
        <f t="shared" si="26"/>
        <v>1.0999999999999999E-2</v>
      </c>
      <c r="I859" s="79">
        <f t="shared" si="27"/>
        <v>3.6796846432966525E-2</v>
      </c>
      <c r="J859" s="76">
        <v>498554</v>
      </c>
      <c r="K859" s="80">
        <v>1700913</v>
      </c>
    </row>
    <row r="860" spans="1:11" x14ac:dyDescent="0.25">
      <c r="A860">
        <v>1</v>
      </c>
      <c r="B860">
        <v>3</v>
      </c>
      <c r="C860" s="76">
        <v>745.2</v>
      </c>
      <c r="D860" s="76">
        <v>9.5500000000000007</v>
      </c>
      <c r="E860" s="76">
        <v>8</v>
      </c>
      <c r="F860" s="77" t="s">
        <v>46</v>
      </c>
      <c r="G860" s="78" t="s">
        <v>17</v>
      </c>
      <c r="H860" s="76">
        <f t="shared" si="26"/>
        <v>7.0000000000000001E-3</v>
      </c>
      <c r="I860" s="79">
        <f t="shared" si="27"/>
        <v>3.6674701310594963E-2</v>
      </c>
      <c r="J860" s="76">
        <v>498554</v>
      </c>
      <c r="K860" s="80">
        <v>1700913</v>
      </c>
    </row>
    <row r="861" spans="1:11" x14ac:dyDescent="0.25">
      <c r="A861">
        <v>1</v>
      </c>
      <c r="B861">
        <v>3</v>
      </c>
      <c r="C861" s="76">
        <v>746.1</v>
      </c>
      <c r="D861" s="76">
        <v>40.11</v>
      </c>
      <c r="E861" s="76">
        <v>13</v>
      </c>
      <c r="F861" s="77" t="s">
        <v>45</v>
      </c>
      <c r="G861" s="78" t="s">
        <v>25</v>
      </c>
      <c r="H861" s="76">
        <f t="shared" si="26"/>
        <v>0.126</v>
      </c>
      <c r="I861" s="79">
        <f t="shared" si="27"/>
        <v>1.0512803130682042</v>
      </c>
      <c r="J861" s="76">
        <v>498550</v>
      </c>
      <c r="K861" s="80">
        <v>1700909</v>
      </c>
    </row>
    <row r="862" spans="1:11" x14ac:dyDescent="0.25">
      <c r="A862">
        <v>1</v>
      </c>
      <c r="B862">
        <v>3</v>
      </c>
      <c r="C862" s="76">
        <v>746.2</v>
      </c>
      <c r="D862" s="76">
        <v>36.61</v>
      </c>
      <c r="E862" s="76">
        <v>13</v>
      </c>
      <c r="F862" s="77" t="s">
        <v>45</v>
      </c>
      <c r="G862" s="78" t="s">
        <v>25</v>
      </c>
      <c r="H862" s="76">
        <f t="shared" si="26"/>
        <v>0.105</v>
      </c>
      <c r="I862" s="79">
        <f t="shared" si="27"/>
        <v>0.87581557752508266</v>
      </c>
      <c r="J862" s="76">
        <v>498550</v>
      </c>
      <c r="K862" s="80">
        <v>1700909</v>
      </c>
    </row>
    <row r="863" spans="1:11" x14ac:dyDescent="0.25">
      <c r="A863">
        <v>1</v>
      </c>
      <c r="B863">
        <v>3</v>
      </c>
      <c r="C863" s="76">
        <v>746.3</v>
      </c>
      <c r="D863" s="76">
        <v>19.420000000000002</v>
      </c>
      <c r="E863" s="76">
        <v>9</v>
      </c>
      <c r="F863" s="77" t="s">
        <v>45</v>
      </c>
      <c r="G863" s="78" t="s">
        <v>25</v>
      </c>
      <c r="H863" s="76">
        <f t="shared" si="26"/>
        <v>0.03</v>
      </c>
      <c r="I863" s="79">
        <f t="shared" si="27"/>
        <v>0.17061248788434746</v>
      </c>
      <c r="J863" s="76">
        <v>498550</v>
      </c>
      <c r="K863" s="80">
        <v>1700909</v>
      </c>
    </row>
    <row r="864" spans="1:11" x14ac:dyDescent="0.25">
      <c r="A864">
        <v>1</v>
      </c>
      <c r="B864">
        <v>3</v>
      </c>
      <c r="C864" s="76">
        <v>747</v>
      </c>
      <c r="D864" s="76">
        <v>17.510000000000002</v>
      </c>
      <c r="E864" s="76">
        <v>10</v>
      </c>
      <c r="F864" s="77" t="s">
        <v>56</v>
      </c>
      <c r="G864" s="78" t="s">
        <v>20</v>
      </c>
      <c r="H864" s="76">
        <f t="shared" si="26"/>
        <v>2.4E-2</v>
      </c>
      <c r="I864" s="79">
        <f t="shared" si="27"/>
        <v>0.15411401947998338</v>
      </c>
      <c r="J864" s="76">
        <v>498563</v>
      </c>
      <c r="K864" s="80">
        <v>1700905</v>
      </c>
    </row>
    <row r="865" spans="1:11" x14ac:dyDescent="0.25">
      <c r="A865">
        <v>1</v>
      </c>
      <c r="B865">
        <v>3</v>
      </c>
      <c r="C865" s="76">
        <v>748</v>
      </c>
      <c r="D865" s="76">
        <v>24.83</v>
      </c>
      <c r="E865" s="76">
        <v>11</v>
      </c>
      <c r="F865" s="77" t="s">
        <v>45</v>
      </c>
      <c r="G865" s="78" t="s">
        <v>25</v>
      </c>
      <c r="H865" s="76">
        <f t="shared" si="26"/>
        <v>4.8000000000000001E-2</v>
      </c>
      <c r="I865" s="79">
        <f t="shared" si="27"/>
        <v>0.34089134868198007</v>
      </c>
      <c r="J865" s="76">
        <v>498564</v>
      </c>
      <c r="K865" s="80">
        <v>1700901</v>
      </c>
    </row>
    <row r="866" spans="1:11" x14ac:dyDescent="0.25">
      <c r="A866">
        <v>1</v>
      </c>
      <c r="B866">
        <v>3</v>
      </c>
      <c r="C866" s="76">
        <v>749</v>
      </c>
      <c r="D866" s="76">
        <v>21.65</v>
      </c>
      <c r="E866" s="76">
        <v>10</v>
      </c>
      <c r="F866" s="77" t="s">
        <v>57</v>
      </c>
      <c r="G866" s="78" t="s">
        <v>16</v>
      </c>
      <c r="H866" s="76">
        <f t="shared" si="26"/>
        <v>3.6999999999999998E-2</v>
      </c>
      <c r="I866" s="79">
        <f t="shared" si="27"/>
        <v>0.23560562601155868</v>
      </c>
      <c r="J866" s="76">
        <v>498556</v>
      </c>
      <c r="K866" s="80">
        <v>1700905</v>
      </c>
    </row>
    <row r="867" spans="1:11" x14ac:dyDescent="0.25">
      <c r="A867">
        <v>1</v>
      </c>
      <c r="B867">
        <v>3</v>
      </c>
      <c r="C867" s="76">
        <v>750</v>
      </c>
      <c r="D867" s="76">
        <v>10.19</v>
      </c>
      <c r="E867" s="76">
        <v>6</v>
      </c>
      <c r="F867" s="77" t="s">
        <v>56</v>
      </c>
      <c r="G867" s="78" t="s">
        <v>20</v>
      </c>
      <c r="H867" s="76">
        <f t="shared" si="26"/>
        <v>8.0000000000000002E-3</v>
      </c>
      <c r="I867" s="79">
        <f t="shared" si="27"/>
        <v>3.1316229977991848E-2</v>
      </c>
      <c r="J867" s="76">
        <v>498555</v>
      </c>
      <c r="K867" s="80">
        <v>1700905</v>
      </c>
    </row>
    <row r="868" spans="1:11" x14ac:dyDescent="0.25">
      <c r="A868">
        <v>1</v>
      </c>
      <c r="B868">
        <v>3</v>
      </c>
      <c r="C868" s="76">
        <v>751.1</v>
      </c>
      <c r="D868" s="76">
        <v>18.14</v>
      </c>
      <c r="E868" s="76">
        <v>8</v>
      </c>
      <c r="F868" s="77" t="s">
        <v>46</v>
      </c>
      <c r="G868" s="78" t="s">
        <v>17</v>
      </c>
      <c r="H868" s="76">
        <f t="shared" si="26"/>
        <v>2.5999999999999999E-2</v>
      </c>
      <c r="I868" s="79">
        <f t="shared" si="27"/>
        <v>0.13232271641000912</v>
      </c>
      <c r="J868" s="76">
        <v>498551</v>
      </c>
      <c r="K868" s="80">
        <v>1700903</v>
      </c>
    </row>
    <row r="869" spans="1:11" x14ac:dyDescent="0.25">
      <c r="A869">
        <v>1</v>
      </c>
      <c r="B869">
        <v>3</v>
      </c>
      <c r="C869" s="76">
        <v>751.2</v>
      </c>
      <c r="D869" s="76">
        <v>15.92</v>
      </c>
      <c r="E869" s="76">
        <v>6</v>
      </c>
      <c r="F869" s="77" t="s">
        <v>46</v>
      </c>
      <c r="G869" s="78" t="s">
        <v>17</v>
      </c>
      <c r="H869" s="76">
        <f t="shared" si="26"/>
        <v>0.02</v>
      </c>
      <c r="I869" s="79">
        <f t="shared" si="27"/>
        <v>7.6437633438602895E-2</v>
      </c>
      <c r="J869" s="76">
        <v>498551</v>
      </c>
      <c r="K869" s="80">
        <v>1700903</v>
      </c>
    </row>
    <row r="870" spans="1:11" x14ac:dyDescent="0.25">
      <c r="A870">
        <v>1</v>
      </c>
      <c r="B870">
        <v>3</v>
      </c>
      <c r="C870" s="76">
        <v>752</v>
      </c>
      <c r="D870" s="76">
        <v>50.93</v>
      </c>
      <c r="E870" s="76">
        <v>21</v>
      </c>
      <c r="F870" s="77" t="s">
        <v>44</v>
      </c>
      <c r="G870" s="78" t="s">
        <v>18</v>
      </c>
      <c r="H870" s="76">
        <f t="shared" si="26"/>
        <v>0.20399999999999999</v>
      </c>
      <c r="I870" s="79">
        <f t="shared" si="27"/>
        <v>2.7380192831861261</v>
      </c>
      <c r="J870" s="76">
        <v>498548</v>
      </c>
      <c r="K870" s="80">
        <v>1700902</v>
      </c>
    </row>
    <row r="871" spans="1:11" x14ac:dyDescent="0.25">
      <c r="A871">
        <v>1</v>
      </c>
      <c r="B871">
        <v>3</v>
      </c>
      <c r="C871" s="76">
        <v>753</v>
      </c>
      <c r="D871" s="76">
        <v>10.82</v>
      </c>
      <c r="E871" s="76">
        <v>9</v>
      </c>
      <c r="F871" s="77" t="s">
        <v>58</v>
      </c>
      <c r="G871" s="78" t="s">
        <v>59</v>
      </c>
      <c r="H871" s="76">
        <f t="shared" si="26"/>
        <v>8.9999999999999993E-3</v>
      </c>
      <c r="I871" s="79">
        <f t="shared" si="27"/>
        <v>5.2962306016050106E-2</v>
      </c>
      <c r="J871" s="76">
        <v>498552</v>
      </c>
      <c r="K871" s="80">
        <v>1700901</v>
      </c>
    </row>
    <row r="872" spans="1:11" x14ac:dyDescent="0.25">
      <c r="A872">
        <v>1</v>
      </c>
      <c r="B872">
        <v>3</v>
      </c>
      <c r="C872" s="76">
        <v>754</v>
      </c>
      <c r="D872" s="76">
        <v>16.55</v>
      </c>
      <c r="E872" s="76">
        <v>10</v>
      </c>
      <c r="F872" s="77" t="s">
        <v>46</v>
      </c>
      <c r="G872" s="78" t="s">
        <v>17</v>
      </c>
      <c r="H872" s="76">
        <f t="shared" si="26"/>
        <v>2.1999999999999999E-2</v>
      </c>
      <c r="I872" s="79">
        <f t="shared" si="27"/>
        <v>0.13767841308798054</v>
      </c>
      <c r="J872" s="76">
        <v>498555</v>
      </c>
      <c r="K872" s="80">
        <v>1700901</v>
      </c>
    </row>
    <row r="873" spans="1:11" x14ac:dyDescent="0.25">
      <c r="A873">
        <v>1</v>
      </c>
      <c r="B873">
        <v>3</v>
      </c>
      <c r="C873" s="76">
        <v>755</v>
      </c>
      <c r="D873" s="76">
        <v>19.100000000000001</v>
      </c>
      <c r="E873" s="76">
        <v>8</v>
      </c>
      <c r="F873" s="77" t="s">
        <v>58</v>
      </c>
      <c r="G873" s="78" t="s">
        <v>59</v>
      </c>
      <c r="H873" s="76">
        <f t="shared" si="26"/>
        <v>2.9000000000000001E-2</v>
      </c>
      <c r="I873" s="79">
        <f t="shared" si="27"/>
        <v>0.14669880524237985</v>
      </c>
      <c r="J873" s="76">
        <v>498548</v>
      </c>
      <c r="K873" s="80">
        <v>1700896</v>
      </c>
    </row>
    <row r="874" spans="1:11" x14ac:dyDescent="0.25">
      <c r="A874">
        <v>1</v>
      </c>
      <c r="B874">
        <v>3</v>
      </c>
      <c r="C874" s="76">
        <v>756.1</v>
      </c>
      <c r="D874" s="76">
        <v>13.37</v>
      </c>
      <c r="E874" s="76">
        <v>5</v>
      </c>
      <c r="F874" s="77" t="s">
        <v>47</v>
      </c>
      <c r="G874" s="78" t="s">
        <v>20</v>
      </c>
      <c r="H874" s="76">
        <f t="shared" si="26"/>
        <v>1.4E-2</v>
      </c>
      <c r="I874" s="79">
        <f t="shared" si="27"/>
        <v>4.4926509105478817E-2</v>
      </c>
      <c r="J874" s="76">
        <v>498547</v>
      </c>
      <c r="K874" s="80">
        <v>1700890</v>
      </c>
    </row>
    <row r="875" spans="1:11" x14ac:dyDescent="0.25">
      <c r="A875">
        <v>1</v>
      </c>
      <c r="B875">
        <v>3</v>
      </c>
      <c r="C875" s="76">
        <v>756.2</v>
      </c>
      <c r="D875" s="76">
        <v>14.64</v>
      </c>
      <c r="E875" s="76">
        <v>6</v>
      </c>
      <c r="F875" s="77" t="s">
        <v>47</v>
      </c>
      <c r="G875" s="78" t="s">
        <v>20</v>
      </c>
      <c r="H875" s="76">
        <f t="shared" si="26"/>
        <v>1.7000000000000001E-2</v>
      </c>
      <c r="I875" s="79">
        <f t="shared" si="27"/>
        <v>6.4640284493456532E-2</v>
      </c>
      <c r="J875" s="76">
        <v>498547</v>
      </c>
      <c r="K875" s="80">
        <v>1700890</v>
      </c>
    </row>
    <row r="876" spans="1:11" x14ac:dyDescent="0.25">
      <c r="A876">
        <v>1</v>
      </c>
      <c r="B876">
        <v>3</v>
      </c>
      <c r="C876" s="76">
        <v>757</v>
      </c>
      <c r="D876" s="76">
        <v>14.01</v>
      </c>
      <c r="E876" s="76">
        <v>6</v>
      </c>
      <c r="F876" s="77" t="s">
        <v>51</v>
      </c>
      <c r="G876" s="78" t="s">
        <v>15</v>
      </c>
      <c r="H876" s="76">
        <f t="shared" si="26"/>
        <v>1.4999999999999999E-2</v>
      </c>
      <c r="I876" s="79">
        <f t="shared" si="27"/>
        <v>5.9196683539763525E-2</v>
      </c>
      <c r="J876" s="76">
        <v>498549</v>
      </c>
      <c r="K876" s="80">
        <v>1700897</v>
      </c>
    </row>
    <row r="877" spans="1:11" x14ac:dyDescent="0.25">
      <c r="A877">
        <v>1</v>
      </c>
      <c r="B877">
        <v>3</v>
      </c>
      <c r="C877" s="76">
        <v>758</v>
      </c>
      <c r="D877" s="76">
        <v>20.69</v>
      </c>
      <c r="E877" s="76">
        <v>9</v>
      </c>
      <c r="F877" s="77" t="s">
        <v>46</v>
      </c>
      <c r="G877" s="78" t="s">
        <v>17</v>
      </c>
      <c r="H877" s="76">
        <f t="shared" si="26"/>
        <v>3.4000000000000002E-2</v>
      </c>
      <c r="I877" s="79">
        <f t="shared" si="27"/>
        <v>0.19365706525498125</v>
      </c>
      <c r="J877" s="76">
        <v>498549</v>
      </c>
      <c r="K877" s="80">
        <v>1700857</v>
      </c>
    </row>
    <row r="878" spans="1:11" x14ac:dyDescent="0.25">
      <c r="A878">
        <v>1</v>
      </c>
      <c r="B878">
        <v>3</v>
      </c>
      <c r="C878" s="76">
        <v>759</v>
      </c>
      <c r="D878" s="76">
        <v>10.5</v>
      </c>
      <c r="E878" s="76">
        <v>8</v>
      </c>
      <c r="F878" s="77" t="s">
        <v>56</v>
      </c>
      <c r="G878" s="78" t="s">
        <v>20</v>
      </c>
      <c r="H878" s="76">
        <f t="shared" si="26"/>
        <v>8.9999999999999993E-3</v>
      </c>
      <c r="I878" s="79">
        <f t="shared" si="27"/>
        <v>4.4334155527459153E-2</v>
      </c>
      <c r="J878" s="76">
        <v>498552</v>
      </c>
      <c r="K878" s="80">
        <v>1700896</v>
      </c>
    </row>
    <row r="879" spans="1:11" x14ac:dyDescent="0.25">
      <c r="A879">
        <v>1</v>
      </c>
      <c r="B879">
        <v>3</v>
      </c>
      <c r="C879" s="76">
        <v>760</v>
      </c>
      <c r="D879" s="76">
        <v>9.5500000000000007</v>
      </c>
      <c r="E879" s="76">
        <v>8</v>
      </c>
      <c r="F879" s="77" t="s">
        <v>51</v>
      </c>
      <c r="G879" s="78" t="s">
        <v>15</v>
      </c>
      <c r="H879" s="76">
        <f t="shared" si="26"/>
        <v>7.0000000000000001E-3</v>
      </c>
      <c r="I879" s="79">
        <f t="shared" si="27"/>
        <v>3.6674701310594963E-2</v>
      </c>
      <c r="J879" s="76">
        <v>498548</v>
      </c>
      <c r="K879" s="80">
        <v>1700901</v>
      </c>
    </row>
    <row r="880" spans="1:11" x14ac:dyDescent="0.25">
      <c r="A880">
        <v>1</v>
      </c>
      <c r="B880">
        <v>3</v>
      </c>
      <c r="C880" s="76">
        <v>761</v>
      </c>
      <c r="D880" s="76">
        <v>9.5500000000000007</v>
      </c>
      <c r="E880" s="76">
        <v>6</v>
      </c>
      <c r="F880" s="77" t="s">
        <v>57</v>
      </c>
      <c r="G880" s="78" t="s">
        <v>16</v>
      </c>
      <c r="H880" s="76">
        <f t="shared" si="26"/>
        <v>7.0000000000000001E-3</v>
      </c>
      <c r="I880" s="79">
        <f t="shared" si="27"/>
        <v>2.7506025982946217E-2</v>
      </c>
      <c r="J880" s="76">
        <v>498550</v>
      </c>
      <c r="K880" s="80">
        <v>1700900</v>
      </c>
    </row>
    <row r="881" spans="1:11" x14ac:dyDescent="0.25">
      <c r="A881">
        <v>1</v>
      </c>
      <c r="B881">
        <v>3</v>
      </c>
      <c r="C881" s="76">
        <v>762</v>
      </c>
      <c r="D881" s="76">
        <v>14.64</v>
      </c>
      <c r="E881" s="76">
        <v>7</v>
      </c>
      <c r="F881" s="77" t="s">
        <v>46</v>
      </c>
      <c r="G881" s="78" t="s">
        <v>17</v>
      </c>
      <c r="H881" s="76">
        <f t="shared" si="26"/>
        <v>1.7000000000000001E-2</v>
      </c>
      <c r="I881" s="79">
        <f t="shared" si="27"/>
        <v>7.5413665242365965E-2</v>
      </c>
      <c r="J881" s="76">
        <v>498549</v>
      </c>
      <c r="K881" s="80">
        <v>1700901</v>
      </c>
    </row>
    <row r="882" spans="1:11" x14ac:dyDescent="0.25">
      <c r="A882">
        <v>1</v>
      </c>
      <c r="B882">
        <v>3</v>
      </c>
      <c r="C882" s="76">
        <v>763</v>
      </c>
      <c r="D882" s="76">
        <v>28.01</v>
      </c>
      <c r="E882" s="76">
        <v>14</v>
      </c>
      <c r="F882" s="77" t="s">
        <v>46</v>
      </c>
      <c r="G882" s="78" t="s">
        <v>17</v>
      </c>
      <c r="H882" s="76">
        <f t="shared" si="26"/>
        <v>6.2E-2</v>
      </c>
      <c r="I882" s="79">
        <f t="shared" si="27"/>
        <v>0.55210808720696691</v>
      </c>
      <c r="J882" s="76">
        <v>498541</v>
      </c>
      <c r="K882" s="80">
        <v>1700912</v>
      </c>
    </row>
    <row r="883" spans="1:11" x14ac:dyDescent="0.25">
      <c r="A883">
        <v>1</v>
      </c>
      <c r="B883">
        <v>3</v>
      </c>
      <c r="C883" s="76">
        <v>764</v>
      </c>
      <c r="D883" s="76">
        <v>17.510000000000002</v>
      </c>
      <c r="E883" s="76">
        <v>6</v>
      </c>
      <c r="F883" s="77" t="s">
        <v>46</v>
      </c>
      <c r="G883" s="78" t="s">
        <v>17</v>
      </c>
      <c r="H883" s="76">
        <f t="shared" si="26"/>
        <v>2.4E-2</v>
      </c>
      <c r="I883" s="79">
        <f t="shared" si="27"/>
        <v>9.2468411687990013E-2</v>
      </c>
      <c r="J883" s="76">
        <v>498545</v>
      </c>
      <c r="K883" s="80">
        <v>1700909</v>
      </c>
    </row>
    <row r="884" spans="1:11" x14ac:dyDescent="0.25">
      <c r="A884">
        <v>1</v>
      </c>
      <c r="B884">
        <v>3</v>
      </c>
      <c r="C884" s="76">
        <v>765</v>
      </c>
      <c r="D884" s="76">
        <v>17.829999999999998</v>
      </c>
      <c r="E884" s="76">
        <v>8</v>
      </c>
      <c r="F884" s="77" t="s">
        <v>49</v>
      </c>
      <c r="G884" s="78" t="s">
        <v>26</v>
      </c>
      <c r="H884" s="76">
        <f t="shared" si="26"/>
        <v>2.5000000000000001E-2</v>
      </c>
      <c r="I884" s="79">
        <f t="shared" si="27"/>
        <v>0.12783875388810395</v>
      </c>
      <c r="J884" s="76">
        <v>498545</v>
      </c>
      <c r="K884" s="80">
        <v>1700902</v>
      </c>
    </row>
    <row r="885" spans="1:11" x14ac:dyDescent="0.25">
      <c r="A885">
        <v>1</v>
      </c>
      <c r="B885">
        <v>3</v>
      </c>
      <c r="C885" s="76">
        <v>766</v>
      </c>
      <c r="D885" s="76">
        <v>10.19</v>
      </c>
      <c r="E885" s="76">
        <v>7</v>
      </c>
      <c r="F885" s="77" t="s">
        <v>56</v>
      </c>
      <c r="G885" s="78" t="s">
        <v>20</v>
      </c>
      <c r="H885" s="76">
        <f t="shared" si="26"/>
        <v>8.0000000000000002E-3</v>
      </c>
      <c r="I885" s="79">
        <f t="shared" si="27"/>
        <v>3.6535601640990484E-2</v>
      </c>
      <c r="J885" s="76">
        <v>498540</v>
      </c>
      <c r="K885" s="80">
        <v>1700906</v>
      </c>
    </row>
    <row r="886" spans="1:11" x14ac:dyDescent="0.25">
      <c r="A886">
        <v>1</v>
      </c>
      <c r="B886">
        <v>3</v>
      </c>
      <c r="C886" s="76">
        <v>767</v>
      </c>
      <c r="D886" s="76">
        <v>12.1</v>
      </c>
      <c r="E886" s="76">
        <v>7</v>
      </c>
      <c r="F886" s="77" t="s">
        <v>49</v>
      </c>
      <c r="G886" s="78" t="s">
        <v>26</v>
      </c>
      <c r="H886" s="76">
        <f t="shared" si="26"/>
        <v>1.0999999999999999E-2</v>
      </c>
      <c r="I886" s="79">
        <f t="shared" si="27"/>
        <v>5.1515585006153143E-2</v>
      </c>
      <c r="J886" s="76">
        <v>498539</v>
      </c>
      <c r="K886" s="80">
        <v>1700904</v>
      </c>
    </row>
    <row r="887" spans="1:11" x14ac:dyDescent="0.25">
      <c r="A887">
        <v>1</v>
      </c>
      <c r="B887">
        <v>3</v>
      </c>
      <c r="C887" s="76">
        <v>768.1</v>
      </c>
      <c r="D887" s="76">
        <v>21.65</v>
      </c>
      <c r="E887" s="76">
        <v>10</v>
      </c>
      <c r="F887" s="77" t="s">
        <v>44</v>
      </c>
      <c r="G887" s="78" t="s">
        <v>18</v>
      </c>
      <c r="H887" s="76">
        <f t="shared" si="26"/>
        <v>3.6999999999999998E-2</v>
      </c>
      <c r="I887" s="79">
        <f t="shared" si="27"/>
        <v>0.23560562601155868</v>
      </c>
      <c r="J887" s="76">
        <v>498530</v>
      </c>
      <c r="K887" s="80">
        <v>1700894</v>
      </c>
    </row>
    <row r="888" spans="1:11" x14ac:dyDescent="0.25">
      <c r="A888">
        <v>1</v>
      </c>
      <c r="B888">
        <v>3</v>
      </c>
      <c r="C888" s="76">
        <v>768.2</v>
      </c>
      <c r="D888" s="76">
        <v>34.380000000000003</v>
      </c>
      <c r="E888" s="76">
        <v>13</v>
      </c>
      <c r="F888" s="77" t="s">
        <v>44</v>
      </c>
      <c r="G888" s="78" t="s">
        <v>18</v>
      </c>
      <c r="H888" s="76">
        <f t="shared" si="26"/>
        <v>9.2999999999999999E-2</v>
      </c>
      <c r="I888" s="79">
        <f t="shared" si="27"/>
        <v>0.77236920960113009</v>
      </c>
      <c r="J888" s="76">
        <v>498530</v>
      </c>
      <c r="K888" s="80">
        <v>1700894</v>
      </c>
    </row>
    <row r="889" spans="1:11" x14ac:dyDescent="0.25">
      <c r="A889">
        <v>1</v>
      </c>
      <c r="B889">
        <v>3</v>
      </c>
      <c r="C889" s="76">
        <v>769</v>
      </c>
      <c r="D889" s="76">
        <v>12.1</v>
      </c>
      <c r="E889" s="76">
        <v>9</v>
      </c>
      <c r="F889" s="77" t="s">
        <v>57</v>
      </c>
      <c r="G889" s="78" t="s">
        <v>16</v>
      </c>
      <c r="H889" s="76">
        <f t="shared" si="26"/>
        <v>1.0999999999999999E-2</v>
      </c>
      <c r="I889" s="79">
        <f t="shared" si="27"/>
        <v>6.6234323579339754E-2</v>
      </c>
      <c r="J889" s="76">
        <v>498526</v>
      </c>
      <c r="K889" s="80">
        <v>1700892</v>
      </c>
    </row>
    <row r="890" spans="1:11" x14ac:dyDescent="0.25">
      <c r="A890">
        <v>1</v>
      </c>
      <c r="B890">
        <v>3</v>
      </c>
      <c r="C890" s="76">
        <v>770.1</v>
      </c>
      <c r="D890" s="76">
        <v>24.51</v>
      </c>
      <c r="E890" s="76">
        <v>13</v>
      </c>
      <c r="F890" s="77" t="s">
        <v>56</v>
      </c>
      <c r="G890" s="78" t="s">
        <v>20</v>
      </c>
      <c r="H890" s="76">
        <f t="shared" si="26"/>
        <v>4.7E-2</v>
      </c>
      <c r="I890" s="79">
        <f t="shared" si="27"/>
        <v>0.39255438245437396</v>
      </c>
      <c r="J890" s="76">
        <v>498534</v>
      </c>
      <c r="K890" s="80">
        <v>1700898</v>
      </c>
    </row>
    <row r="891" spans="1:11" x14ac:dyDescent="0.25">
      <c r="A891">
        <v>1</v>
      </c>
      <c r="B891">
        <v>3</v>
      </c>
      <c r="C891" s="76">
        <v>770.2</v>
      </c>
      <c r="D891" s="76">
        <v>10.82</v>
      </c>
      <c r="E891" s="76">
        <v>8</v>
      </c>
      <c r="F891" s="77" t="s">
        <v>56</v>
      </c>
      <c r="G891" s="78" t="s">
        <v>20</v>
      </c>
      <c r="H891" s="76">
        <f t="shared" si="26"/>
        <v>8.9999999999999993E-3</v>
      </c>
      <c r="I891" s="79">
        <f t="shared" si="27"/>
        <v>4.7077605347600089E-2</v>
      </c>
      <c r="J891" s="76">
        <v>498534</v>
      </c>
      <c r="K891" s="80">
        <v>1700898</v>
      </c>
    </row>
    <row r="892" spans="1:11" x14ac:dyDescent="0.25">
      <c r="A892">
        <v>1</v>
      </c>
      <c r="B892">
        <v>3</v>
      </c>
      <c r="C892" s="76">
        <v>771</v>
      </c>
      <c r="D892" s="76">
        <v>12.1</v>
      </c>
      <c r="E892" s="76">
        <v>5</v>
      </c>
      <c r="F892" s="77" t="s">
        <v>49</v>
      </c>
      <c r="G892" s="78" t="s">
        <v>26</v>
      </c>
      <c r="H892" s="76">
        <f t="shared" si="26"/>
        <v>1.0999999999999999E-2</v>
      </c>
      <c r="I892" s="79">
        <f t="shared" si="27"/>
        <v>3.6796846432966525E-2</v>
      </c>
      <c r="J892" s="76">
        <v>498538</v>
      </c>
      <c r="K892" s="80">
        <v>1700900</v>
      </c>
    </row>
    <row r="893" spans="1:11" x14ac:dyDescent="0.25">
      <c r="A893">
        <v>1</v>
      </c>
      <c r="B893">
        <v>3</v>
      </c>
      <c r="C893" s="76">
        <v>772</v>
      </c>
      <c r="D893" s="76">
        <v>12.1</v>
      </c>
      <c r="E893" s="76">
        <v>6</v>
      </c>
      <c r="F893" s="77" t="s">
        <v>56</v>
      </c>
      <c r="G893" s="78" t="s">
        <v>20</v>
      </c>
      <c r="H893" s="76">
        <f t="shared" si="26"/>
        <v>1.0999999999999999E-2</v>
      </c>
      <c r="I893" s="79">
        <f t="shared" si="27"/>
        <v>4.4156215719559834E-2</v>
      </c>
      <c r="J893" s="76">
        <v>498540</v>
      </c>
      <c r="K893" s="80">
        <v>1700902</v>
      </c>
    </row>
    <row r="894" spans="1:11" x14ac:dyDescent="0.25">
      <c r="A894">
        <v>1</v>
      </c>
      <c r="B894">
        <v>3</v>
      </c>
      <c r="C894" s="76">
        <v>773.1</v>
      </c>
      <c r="D894" s="76">
        <v>17.829999999999998</v>
      </c>
      <c r="E894" s="76">
        <v>10</v>
      </c>
      <c r="F894" s="77" t="s">
        <v>56</v>
      </c>
      <c r="G894" s="78" t="s">
        <v>20</v>
      </c>
      <c r="H894" s="76">
        <f t="shared" si="26"/>
        <v>2.5000000000000001E-2</v>
      </c>
      <c r="I894" s="79">
        <f t="shared" si="27"/>
        <v>0.15979844236012994</v>
      </c>
      <c r="J894" s="76">
        <v>498539</v>
      </c>
      <c r="K894" s="80">
        <v>1700904</v>
      </c>
    </row>
    <row r="895" spans="1:11" x14ac:dyDescent="0.25">
      <c r="A895">
        <v>1</v>
      </c>
      <c r="B895">
        <v>3</v>
      </c>
      <c r="C895" s="76">
        <v>773.2</v>
      </c>
      <c r="D895" s="76">
        <v>18.14</v>
      </c>
      <c r="E895" s="76">
        <v>11</v>
      </c>
      <c r="F895" s="77" t="s">
        <v>56</v>
      </c>
      <c r="G895" s="78" t="s">
        <v>20</v>
      </c>
      <c r="H895" s="76">
        <f t="shared" si="26"/>
        <v>2.5999999999999999E-2</v>
      </c>
      <c r="I895" s="79">
        <f t="shared" si="27"/>
        <v>0.18194373506376252</v>
      </c>
      <c r="J895" s="76">
        <v>498539</v>
      </c>
      <c r="K895" s="80">
        <v>1700904</v>
      </c>
    </row>
    <row r="896" spans="1:11" x14ac:dyDescent="0.25">
      <c r="A896">
        <v>1</v>
      </c>
      <c r="B896">
        <v>3</v>
      </c>
      <c r="C896" s="76">
        <v>774.1</v>
      </c>
      <c r="D896" s="76">
        <v>21.65</v>
      </c>
      <c r="E896" s="76">
        <v>8</v>
      </c>
      <c r="F896" s="77" t="s">
        <v>56</v>
      </c>
      <c r="G896" s="78" t="s">
        <v>20</v>
      </c>
      <c r="H896" s="76">
        <f t="shared" si="26"/>
        <v>3.6999999999999998E-2</v>
      </c>
      <c r="I896" s="79">
        <f t="shared" si="27"/>
        <v>0.18848450080924695</v>
      </c>
      <c r="J896" s="76">
        <v>498548</v>
      </c>
      <c r="K896" s="80">
        <v>1700899</v>
      </c>
    </row>
    <row r="897" spans="1:11" x14ac:dyDescent="0.25">
      <c r="A897">
        <v>1</v>
      </c>
      <c r="B897">
        <v>3</v>
      </c>
      <c r="C897" s="76">
        <v>774.2</v>
      </c>
      <c r="D897" s="76">
        <v>12.73</v>
      </c>
      <c r="E897" s="76">
        <v>6</v>
      </c>
      <c r="F897" s="77" t="s">
        <v>56</v>
      </c>
      <c r="G897" s="78" t="s">
        <v>20</v>
      </c>
      <c r="H897" s="76">
        <f t="shared" si="26"/>
        <v>1.2999999999999999E-2</v>
      </c>
      <c r="I897" s="79">
        <f t="shared" si="27"/>
        <v>4.8874003212760461E-2</v>
      </c>
      <c r="J897" s="76">
        <v>498548</v>
      </c>
      <c r="K897" s="80">
        <v>1700899</v>
      </c>
    </row>
    <row r="898" spans="1:11" x14ac:dyDescent="0.25">
      <c r="A898">
        <v>1</v>
      </c>
      <c r="B898">
        <v>3</v>
      </c>
      <c r="C898" s="76">
        <v>774.3</v>
      </c>
      <c r="D898" s="76">
        <v>12.73</v>
      </c>
      <c r="E898" s="76">
        <v>6</v>
      </c>
      <c r="F898" s="77" t="s">
        <v>56</v>
      </c>
      <c r="G898" s="78" t="s">
        <v>20</v>
      </c>
      <c r="H898" s="76">
        <f t="shared" ref="H898:H961" si="28">ROUND((D898/100)^2*0.7854,3)</f>
        <v>1.2999999999999999E-2</v>
      </c>
      <c r="I898" s="79">
        <f t="shared" si="27"/>
        <v>4.8874003212760461E-2</v>
      </c>
      <c r="J898" s="76">
        <v>498548</v>
      </c>
      <c r="K898" s="80">
        <v>1700899</v>
      </c>
    </row>
    <row r="899" spans="1:11" x14ac:dyDescent="0.25">
      <c r="A899">
        <v>1</v>
      </c>
      <c r="B899">
        <v>3</v>
      </c>
      <c r="C899" s="76">
        <v>775</v>
      </c>
      <c r="D899" s="76">
        <v>17.829999999999998</v>
      </c>
      <c r="E899" s="76">
        <v>10</v>
      </c>
      <c r="F899" s="77" t="s">
        <v>46</v>
      </c>
      <c r="G899" s="78" t="s">
        <v>17</v>
      </c>
      <c r="H899" s="76">
        <f t="shared" si="28"/>
        <v>2.5000000000000001E-2</v>
      </c>
      <c r="I899" s="79">
        <f t="shared" ref="I899:I962" si="29">IF(F899="Pino candelillo",-0.0044177+(0.0000285*D899^2*E899),((D899/100)^2)*E899*0.64*(PI()/4))</f>
        <v>0.15979844236012994</v>
      </c>
      <c r="J899" s="76">
        <v>498548</v>
      </c>
      <c r="K899" s="80">
        <v>1700903</v>
      </c>
    </row>
    <row r="900" spans="1:11" x14ac:dyDescent="0.25">
      <c r="A900">
        <v>1</v>
      </c>
      <c r="B900">
        <v>3</v>
      </c>
      <c r="C900" s="76">
        <v>776.1</v>
      </c>
      <c r="D900" s="76">
        <v>41.38</v>
      </c>
      <c r="E900" s="76">
        <v>14</v>
      </c>
      <c r="F900" s="77" t="s">
        <v>45</v>
      </c>
      <c r="G900" s="78" t="s">
        <v>25</v>
      </c>
      <c r="H900" s="76">
        <f t="shared" si="28"/>
        <v>0.13400000000000001</v>
      </c>
      <c r="I900" s="79">
        <f t="shared" si="29"/>
        <v>1.2049772949198834</v>
      </c>
      <c r="J900" s="76">
        <v>498551</v>
      </c>
      <c r="K900" s="80">
        <v>1700894</v>
      </c>
    </row>
    <row r="901" spans="1:11" x14ac:dyDescent="0.25">
      <c r="A901">
        <v>1</v>
      </c>
      <c r="B901">
        <v>3</v>
      </c>
      <c r="C901" s="76">
        <v>776.2</v>
      </c>
      <c r="D901" s="76">
        <v>27.37</v>
      </c>
      <c r="E901" s="76">
        <v>13</v>
      </c>
      <c r="F901" s="77" t="s">
        <v>45</v>
      </c>
      <c r="G901" s="78" t="s">
        <v>25</v>
      </c>
      <c r="H901" s="76">
        <f t="shared" si="28"/>
        <v>5.8999999999999997E-2</v>
      </c>
      <c r="I901" s="79">
        <f t="shared" si="29"/>
        <v>0.48951139114175163</v>
      </c>
      <c r="J901" s="76">
        <v>498551</v>
      </c>
      <c r="K901" s="80">
        <v>1700894</v>
      </c>
    </row>
    <row r="902" spans="1:11" x14ac:dyDescent="0.25">
      <c r="A902">
        <v>1</v>
      </c>
      <c r="B902">
        <v>3</v>
      </c>
      <c r="C902" s="76">
        <v>777</v>
      </c>
      <c r="D902" s="76">
        <v>23.55</v>
      </c>
      <c r="E902" s="76">
        <v>12</v>
      </c>
      <c r="F902" s="77" t="s">
        <v>44</v>
      </c>
      <c r="G902" s="78" t="s">
        <v>18</v>
      </c>
      <c r="H902" s="76">
        <f t="shared" si="28"/>
        <v>4.3999999999999997E-2</v>
      </c>
      <c r="I902" s="79">
        <f t="shared" si="29"/>
        <v>0.33452834681520643</v>
      </c>
      <c r="J902" s="76">
        <v>498553</v>
      </c>
      <c r="K902" s="80">
        <v>1700896</v>
      </c>
    </row>
    <row r="903" spans="1:11" x14ac:dyDescent="0.25">
      <c r="A903">
        <v>1</v>
      </c>
      <c r="B903">
        <v>3</v>
      </c>
      <c r="C903" s="76">
        <v>778</v>
      </c>
      <c r="D903" s="76">
        <v>12.73</v>
      </c>
      <c r="E903" s="76">
        <v>8</v>
      </c>
      <c r="F903" s="77" t="s">
        <v>56</v>
      </c>
      <c r="G903" s="78" t="s">
        <v>20</v>
      </c>
      <c r="H903" s="76">
        <f t="shared" si="28"/>
        <v>1.2999999999999999E-2</v>
      </c>
      <c r="I903" s="79">
        <f t="shared" si="29"/>
        <v>6.5165337617013944E-2</v>
      </c>
      <c r="J903" s="76">
        <v>498552</v>
      </c>
      <c r="K903" s="80">
        <v>1700890</v>
      </c>
    </row>
    <row r="904" spans="1:11" x14ac:dyDescent="0.25">
      <c r="A904">
        <v>1</v>
      </c>
      <c r="B904">
        <v>3</v>
      </c>
      <c r="C904" s="76">
        <v>779</v>
      </c>
      <c r="D904" s="76">
        <v>10.82</v>
      </c>
      <c r="E904" s="76">
        <v>6</v>
      </c>
      <c r="F904" s="77" t="s">
        <v>44</v>
      </c>
      <c r="G904" s="78" t="s">
        <v>18</v>
      </c>
      <c r="H904" s="76">
        <f t="shared" si="28"/>
        <v>8.9999999999999993E-3</v>
      </c>
      <c r="I904" s="79">
        <f t="shared" si="29"/>
        <v>3.5308204010700069E-2</v>
      </c>
      <c r="J904" s="76">
        <v>498554</v>
      </c>
      <c r="K904" s="80">
        <v>1700886</v>
      </c>
    </row>
    <row r="905" spans="1:11" x14ac:dyDescent="0.25">
      <c r="A905">
        <v>1</v>
      </c>
      <c r="B905">
        <v>3</v>
      </c>
      <c r="C905" s="76">
        <v>780.1</v>
      </c>
      <c r="D905" s="76">
        <v>39.47</v>
      </c>
      <c r="E905" s="76">
        <v>14</v>
      </c>
      <c r="F905" s="77" t="s">
        <v>45</v>
      </c>
      <c r="G905" s="78" t="s">
        <v>25</v>
      </c>
      <c r="H905" s="76">
        <f t="shared" si="28"/>
        <v>0.122</v>
      </c>
      <c r="I905" s="79">
        <f t="shared" si="29"/>
        <v>1.0963068906961595</v>
      </c>
      <c r="J905" s="76">
        <v>498553</v>
      </c>
      <c r="K905" s="80">
        <v>1700886</v>
      </c>
    </row>
    <row r="906" spans="1:11" x14ac:dyDescent="0.25">
      <c r="A906">
        <v>1</v>
      </c>
      <c r="B906">
        <v>3</v>
      </c>
      <c r="C906" s="76">
        <v>780.2</v>
      </c>
      <c r="D906" s="76">
        <v>9.5500000000000007</v>
      </c>
      <c r="E906" s="76">
        <v>5</v>
      </c>
      <c r="F906" s="77" t="s">
        <v>45</v>
      </c>
      <c r="G906" s="78" t="s">
        <v>25</v>
      </c>
      <c r="H906" s="76">
        <f t="shared" si="28"/>
        <v>7.0000000000000001E-3</v>
      </c>
      <c r="I906" s="79">
        <f t="shared" si="29"/>
        <v>2.2921688319121846E-2</v>
      </c>
      <c r="J906" s="76">
        <v>498553</v>
      </c>
      <c r="K906" s="80">
        <v>1700886</v>
      </c>
    </row>
    <row r="907" spans="1:11" x14ac:dyDescent="0.25">
      <c r="A907">
        <v>1</v>
      </c>
      <c r="B907">
        <v>3</v>
      </c>
      <c r="C907" s="76">
        <v>781</v>
      </c>
      <c r="D907" s="76">
        <v>43.29</v>
      </c>
      <c r="E907" s="76">
        <v>14</v>
      </c>
      <c r="F907" s="77" t="s">
        <v>44</v>
      </c>
      <c r="G907" s="78" t="s">
        <v>18</v>
      </c>
      <c r="H907" s="76">
        <f t="shared" si="28"/>
        <v>0.14699999999999999</v>
      </c>
      <c r="I907" s="79">
        <f t="shared" si="29"/>
        <v>1.3187821573270904</v>
      </c>
      <c r="J907" s="76">
        <v>498551</v>
      </c>
      <c r="K907" s="80">
        <v>1700883</v>
      </c>
    </row>
    <row r="908" spans="1:11" x14ac:dyDescent="0.25">
      <c r="A908">
        <v>1</v>
      </c>
      <c r="B908">
        <v>3</v>
      </c>
      <c r="C908" s="76">
        <v>782</v>
      </c>
      <c r="D908" s="76">
        <v>18.14</v>
      </c>
      <c r="E908" s="76">
        <v>5</v>
      </c>
      <c r="F908" s="77" t="s">
        <v>45</v>
      </c>
      <c r="G908" s="78" t="s">
        <v>25</v>
      </c>
      <c r="H908" s="76">
        <f t="shared" si="28"/>
        <v>2.5999999999999999E-2</v>
      </c>
      <c r="I908" s="79">
        <f t="shared" si="29"/>
        <v>8.2701697756255688E-2</v>
      </c>
      <c r="J908" s="76">
        <v>498550</v>
      </c>
      <c r="K908" s="80">
        <v>1700881</v>
      </c>
    </row>
    <row r="909" spans="1:11" x14ac:dyDescent="0.25">
      <c r="A909">
        <v>1</v>
      </c>
      <c r="B909">
        <v>3</v>
      </c>
      <c r="C909" s="76">
        <v>783</v>
      </c>
      <c r="D909" s="76">
        <v>16.55</v>
      </c>
      <c r="E909" s="76">
        <v>7</v>
      </c>
      <c r="F909" s="77" t="s">
        <v>45</v>
      </c>
      <c r="G909" s="78" t="s">
        <v>25</v>
      </c>
      <c r="H909" s="76">
        <f t="shared" si="28"/>
        <v>2.1999999999999999E-2</v>
      </c>
      <c r="I909" s="79">
        <f t="shared" si="29"/>
        <v>9.6374889161586375E-2</v>
      </c>
      <c r="J909" s="76">
        <v>498543</v>
      </c>
      <c r="K909" s="80">
        <v>1700874</v>
      </c>
    </row>
    <row r="910" spans="1:11" x14ac:dyDescent="0.25">
      <c r="A910">
        <v>1</v>
      </c>
      <c r="B910">
        <v>3</v>
      </c>
      <c r="C910" s="76">
        <v>784</v>
      </c>
      <c r="D910" s="76">
        <v>25.46</v>
      </c>
      <c r="E910" s="76">
        <v>9</v>
      </c>
      <c r="F910" s="77" t="s">
        <v>44</v>
      </c>
      <c r="G910" s="78" t="s">
        <v>18</v>
      </c>
      <c r="H910" s="76">
        <f t="shared" si="28"/>
        <v>5.0999999999999997E-2</v>
      </c>
      <c r="I910" s="79">
        <f t="shared" si="29"/>
        <v>0.2932440192765628</v>
      </c>
      <c r="J910" s="76">
        <v>498543</v>
      </c>
      <c r="K910" s="80">
        <v>1700874</v>
      </c>
    </row>
    <row r="911" spans="1:11" x14ac:dyDescent="0.25">
      <c r="A911">
        <v>1</v>
      </c>
      <c r="B911">
        <v>3</v>
      </c>
      <c r="C911" s="76">
        <v>785</v>
      </c>
      <c r="D911" s="76">
        <v>10.82</v>
      </c>
      <c r="E911" s="76">
        <v>7</v>
      </c>
      <c r="F911" s="77" t="s">
        <v>56</v>
      </c>
      <c r="G911" s="78" t="s">
        <v>20</v>
      </c>
      <c r="H911" s="76">
        <f t="shared" si="28"/>
        <v>8.9999999999999993E-3</v>
      </c>
      <c r="I911" s="79">
        <f t="shared" si="29"/>
        <v>4.1192904679150079E-2</v>
      </c>
      <c r="J911" s="76">
        <v>498542</v>
      </c>
      <c r="K911" s="80">
        <v>1700876</v>
      </c>
    </row>
    <row r="912" spans="1:11" x14ac:dyDescent="0.25">
      <c r="A912">
        <v>1</v>
      </c>
      <c r="B912">
        <v>3</v>
      </c>
      <c r="C912" s="76">
        <v>786</v>
      </c>
      <c r="D912" s="76">
        <v>10.19</v>
      </c>
      <c r="E912" s="76">
        <v>6</v>
      </c>
      <c r="F912" s="77" t="s">
        <v>46</v>
      </c>
      <c r="G912" s="78" t="s">
        <v>17</v>
      </c>
      <c r="H912" s="76">
        <f t="shared" si="28"/>
        <v>8.0000000000000002E-3</v>
      </c>
      <c r="I912" s="79">
        <f t="shared" si="29"/>
        <v>3.1316229977991848E-2</v>
      </c>
      <c r="J912" s="76">
        <v>498540</v>
      </c>
      <c r="K912" s="80">
        <v>1700881</v>
      </c>
    </row>
    <row r="913" spans="1:11" x14ac:dyDescent="0.25">
      <c r="A913">
        <v>1</v>
      </c>
      <c r="B913">
        <v>3</v>
      </c>
      <c r="C913" s="76">
        <v>787</v>
      </c>
      <c r="D913" s="76">
        <v>25.46</v>
      </c>
      <c r="E913" s="76">
        <v>13</v>
      </c>
      <c r="F913" s="77" t="s">
        <v>44</v>
      </c>
      <c r="G913" s="78" t="s">
        <v>18</v>
      </c>
      <c r="H913" s="76">
        <f t="shared" si="28"/>
        <v>5.0999999999999997E-2</v>
      </c>
      <c r="I913" s="79">
        <f t="shared" si="29"/>
        <v>0.4235746945105906</v>
      </c>
      <c r="J913" s="76">
        <v>498540</v>
      </c>
      <c r="K913" s="80">
        <v>1700881</v>
      </c>
    </row>
    <row r="914" spans="1:11" x14ac:dyDescent="0.25">
      <c r="A914">
        <v>1</v>
      </c>
      <c r="B914">
        <v>3</v>
      </c>
      <c r="C914" s="76">
        <v>788</v>
      </c>
      <c r="D914" s="76">
        <v>38.83</v>
      </c>
      <c r="E914" s="76">
        <v>14</v>
      </c>
      <c r="F914" s="77" t="s">
        <v>45</v>
      </c>
      <c r="G914" s="78" t="s">
        <v>25</v>
      </c>
      <c r="H914" s="76">
        <f t="shared" si="28"/>
        <v>0.11799999999999999</v>
      </c>
      <c r="I914" s="79">
        <f t="shared" si="29"/>
        <v>1.0610422366994605</v>
      </c>
      <c r="J914" s="76">
        <v>498538</v>
      </c>
      <c r="K914" s="80">
        <v>1700884</v>
      </c>
    </row>
    <row r="915" spans="1:11" x14ac:dyDescent="0.25">
      <c r="A915">
        <v>1</v>
      </c>
      <c r="B915">
        <v>3</v>
      </c>
      <c r="C915" s="76">
        <v>789</v>
      </c>
      <c r="D915" s="76">
        <v>29.92</v>
      </c>
      <c r="E915" s="76">
        <v>14</v>
      </c>
      <c r="F915" s="77" t="s">
        <v>44</v>
      </c>
      <c r="G915" s="78" t="s">
        <v>18</v>
      </c>
      <c r="H915" s="76">
        <f t="shared" si="28"/>
        <v>7.0000000000000007E-2</v>
      </c>
      <c r="I915" s="79">
        <f t="shared" si="29"/>
        <v>0.62997174232979081</v>
      </c>
      <c r="J915" s="76">
        <v>498538</v>
      </c>
      <c r="K915" s="80">
        <v>1700885</v>
      </c>
    </row>
    <row r="916" spans="1:11" x14ac:dyDescent="0.25">
      <c r="A916">
        <v>1</v>
      </c>
      <c r="B916">
        <v>3</v>
      </c>
      <c r="C916" s="76">
        <v>790</v>
      </c>
      <c r="D916" s="76">
        <v>19.100000000000001</v>
      </c>
      <c r="E916" s="76">
        <v>12</v>
      </c>
      <c r="F916" s="77" t="s">
        <v>58</v>
      </c>
      <c r="G916" s="78" t="s">
        <v>59</v>
      </c>
      <c r="H916" s="76">
        <f t="shared" si="28"/>
        <v>2.9000000000000001E-2</v>
      </c>
      <c r="I916" s="79">
        <f t="shared" si="29"/>
        <v>0.22004820786356974</v>
      </c>
      <c r="J916" s="76">
        <v>498531</v>
      </c>
      <c r="K916" s="80">
        <v>1700889</v>
      </c>
    </row>
    <row r="917" spans="1:11" x14ac:dyDescent="0.25">
      <c r="A917">
        <v>1</v>
      </c>
      <c r="B917">
        <v>3</v>
      </c>
      <c r="C917" s="76">
        <v>791</v>
      </c>
      <c r="D917" s="76">
        <v>11.14</v>
      </c>
      <c r="E917" s="76">
        <v>7</v>
      </c>
      <c r="F917" s="77" t="s">
        <v>56</v>
      </c>
      <c r="G917" s="78" t="s">
        <v>20</v>
      </c>
      <c r="H917" s="76">
        <f t="shared" si="28"/>
        <v>0.01</v>
      </c>
      <c r="I917" s="79">
        <f t="shared" si="29"/>
        <v>4.3665483867424366E-2</v>
      </c>
      <c r="J917" s="76">
        <v>498527</v>
      </c>
      <c r="K917" s="80">
        <v>1700888</v>
      </c>
    </row>
    <row r="918" spans="1:11" x14ac:dyDescent="0.25">
      <c r="A918">
        <v>1</v>
      </c>
      <c r="B918">
        <v>3</v>
      </c>
      <c r="C918" s="76">
        <v>792</v>
      </c>
      <c r="D918" s="76">
        <v>54.11</v>
      </c>
      <c r="E918" s="76">
        <v>17</v>
      </c>
      <c r="F918" s="77" t="s">
        <v>45</v>
      </c>
      <c r="G918" s="78" t="s">
        <v>25</v>
      </c>
      <c r="H918" s="76">
        <f t="shared" si="28"/>
        <v>0.23</v>
      </c>
      <c r="I918" s="79">
        <f t="shared" si="29"/>
        <v>2.5019224528268977</v>
      </c>
      <c r="J918" s="76">
        <v>498525</v>
      </c>
      <c r="K918" s="80">
        <v>1700892</v>
      </c>
    </row>
    <row r="919" spans="1:11" x14ac:dyDescent="0.25">
      <c r="A919">
        <v>1</v>
      </c>
      <c r="B919">
        <v>3</v>
      </c>
      <c r="C919" s="76">
        <v>793</v>
      </c>
      <c r="D919" s="76">
        <v>21.01</v>
      </c>
      <c r="E919" s="76">
        <v>12</v>
      </c>
      <c r="F919" s="77" t="s">
        <v>58</v>
      </c>
      <c r="G919" s="78" t="s">
        <v>59</v>
      </c>
      <c r="H919" s="76">
        <f t="shared" si="28"/>
        <v>3.5000000000000003E-2</v>
      </c>
      <c r="I919" s="79">
        <f t="shared" si="29"/>
        <v>0.2662583315149194</v>
      </c>
      <c r="J919" s="76">
        <v>498519</v>
      </c>
      <c r="K919" s="80">
        <v>1700898</v>
      </c>
    </row>
    <row r="920" spans="1:11" x14ac:dyDescent="0.25">
      <c r="A920">
        <v>1</v>
      </c>
      <c r="B920">
        <v>3</v>
      </c>
      <c r="C920" s="76">
        <v>794</v>
      </c>
      <c r="D920" s="76">
        <v>14.32</v>
      </c>
      <c r="E920" s="76">
        <v>7</v>
      </c>
      <c r="F920" s="77" t="s">
        <v>49</v>
      </c>
      <c r="G920" s="78" t="s">
        <v>26</v>
      </c>
      <c r="H920" s="76">
        <f t="shared" si="28"/>
        <v>1.6E-2</v>
      </c>
      <c r="I920" s="79">
        <f t="shared" si="29"/>
        <v>7.2152923289159052E-2</v>
      </c>
      <c r="J920" s="76">
        <v>498518</v>
      </c>
      <c r="K920" s="80">
        <v>1700897</v>
      </c>
    </row>
    <row r="921" spans="1:11" x14ac:dyDescent="0.25">
      <c r="A921">
        <v>1</v>
      </c>
      <c r="B921">
        <v>3</v>
      </c>
      <c r="C921" s="76">
        <v>795</v>
      </c>
      <c r="D921" s="76">
        <v>20.37</v>
      </c>
      <c r="E921" s="76">
        <v>10</v>
      </c>
      <c r="F921" s="77" t="s">
        <v>44</v>
      </c>
      <c r="G921" s="78" t="s">
        <v>18</v>
      </c>
      <c r="H921" s="76">
        <f t="shared" si="28"/>
        <v>3.3000000000000002E-2</v>
      </c>
      <c r="I921" s="79">
        <f t="shared" si="29"/>
        <v>0.20857003467893168</v>
      </c>
      <c r="J921" s="76">
        <v>498515</v>
      </c>
      <c r="K921" s="80">
        <v>1700894</v>
      </c>
    </row>
    <row r="922" spans="1:11" x14ac:dyDescent="0.25">
      <c r="A922">
        <v>1</v>
      </c>
      <c r="B922">
        <v>3</v>
      </c>
      <c r="C922" s="76">
        <v>796</v>
      </c>
      <c r="D922" s="76">
        <v>41.38</v>
      </c>
      <c r="E922" s="76">
        <v>16</v>
      </c>
      <c r="F922" s="77" t="s">
        <v>45</v>
      </c>
      <c r="G922" s="78" t="s">
        <v>25</v>
      </c>
      <c r="H922" s="76">
        <f t="shared" si="28"/>
        <v>0.13400000000000001</v>
      </c>
      <c r="I922" s="79">
        <f t="shared" si="29"/>
        <v>1.3771169084798667</v>
      </c>
      <c r="J922" s="76">
        <v>498515</v>
      </c>
      <c r="K922" s="80">
        <v>1700893</v>
      </c>
    </row>
    <row r="923" spans="1:11" x14ac:dyDescent="0.25">
      <c r="A923">
        <v>1</v>
      </c>
      <c r="B923">
        <v>3</v>
      </c>
      <c r="C923" s="76">
        <v>797</v>
      </c>
      <c r="D923" s="76">
        <v>22.92</v>
      </c>
      <c r="E923" s="76">
        <v>11</v>
      </c>
      <c r="F923" s="77" t="s">
        <v>44</v>
      </c>
      <c r="G923" s="78" t="s">
        <v>18</v>
      </c>
      <c r="H923" s="76">
        <f t="shared" si="28"/>
        <v>4.1000000000000002E-2</v>
      </c>
      <c r="I923" s="79">
        <f t="shared" si="29"/>
        <v>0.29046363437991213</v>
      </c>
      <c r="J923" s="76">
        <v>498509</v>
      </c>
      <c r="K923" s="80">
        <v>1700886</v>
      </c>
    </row>
    <row r="924" spans="1:11" x14ac:dyDescent="0.25">
      <c r="A924">
        <v>1</v>
      </c>
      <c r="B924">
        <v>3</v>
      </c>
      <c r="C924" s="76">
        <v>798.1</v>
      </c>
      <c r="D924" s="76">
        <v>14.01</v>
      </c>
      <c r="E924" s="76">
        <v>8</v>
      </c>
      <c r="F924" s="77" t="s">
        <v>45</v>
      </c>
      <c r="G924" s="78" t="s">
        <v>25</v>
      </c>
      <c r="H924" s="76">
        <f t="shared" si="28"/>
        <v>1.4999999999999999E-2</v>
      </c>
      <c r="I924" s="79">
        <f t="shared" si="29"/>
        <v>7.8928911386351358E-2</v>
      </c>
      <c r="J924" s="76">
        <v>498509</v>
      </c>
      <c r="K924" s="80">
        <v>1700887</v>
      </c>
    </row>
    <row r="925" spans="1:11" x14ac:dyDescent="0.25">
      <c r="A925">
        <v>1</v>
      </c>
      <c r="B925">
        <v>3</v>
      </c>
      <c r="C925" s="76">
        <v>798.2</v>
      </c>
      <c r="D925" s="76">
        <v>36.29</v>
      </c>
      <c r="E925" s="76">
        <v>13</v>
      </c>
      <c r="F925" s="77" t="s">
        <v>45</v>
      </c>
      <c r="G925" s="78" t="s">
        <v>25</v>
      </c>
      <c r="H925" s="76">
        <f t="shared" si="28"/>
        <v>0.10299999999999999</v>
      </c>
      <c r="I925" s="79">
        <f t="shared" si="29"/>
        <v>0.86057186625311088</v>
      </c>
      <c r="J925" s="76">
        <v>498509</v>
      </c>
      <c r="K925" s="80">
        <v>1700887</v>
      </c>
    </row>
    <row r="926" spans="1:11" x14ac:dyDescent="0.25">
      <c r="A926">
        <v>1</v>
      </c>
      <c r="B926">
        <v>3</v>
      </c>
      <c r="C926" s="76">
        <v>799</v>
      </c>
      <c r="D926" s="76">
        <v>15.28</v>
      </c>
      <c r="E926" s="76">
        <v>7</v>
      </c>
      <c r="F926" s="77" t="s">
        <v>45</v>
      </c>
      <c r="G926" s="78" t="s">
        <v>25</v>
      </c>
      <c r="H926" s="76">
        <f t="shared" si="28"/>
        <v>1.7999999999999999E-2</v>
      </c>
      <c r="I926" s="79">
        <f t="shared" si="29"/>
        <v>8.2151330935732694E-2</v>
      </c>
      <c r="J926" s="76">
        <v>498513</v>
      </c>
      <c r="K926" s="80">
        <v>1700879</v>
      </c>
    </row>
    <row r="927" spans="1:11" x14ac:dyDescent="0.25">
      <c r="A927">
        <v>1</v>
      </c>
      <c r="B927">
        <v>3</v>
      </c>
      <c r="C927" s="76">
        <v>800</v>
      </c>
      <c r="D927" s="76">
        <v>31.19</v>
      </c>
      <c r="E927" s="76">
        <v>16</v>
      </c>
      <c r="F927" s="77" t="s">
        <v>45</v>
      </c>
      <c r="G927" s="78" t="s">
        <v>25</v>
      </c>
      <c r="H927" s="76">
        <f t="shared" si="28"/>
        <v>7.5999999999999998E-2</v>
      </c>
      <c r="I927" s="79">
        <f t="shared" si="29"/>
        <v>0.78238512974179164</v>
      </c>
      <c r="J927" s="76">
        <v>498512</v>
      </c>
      <c r="K927" s="80">
        <v>1700879</v>
      </c>
    </row>
    <row r="928" spans="1:11" x14ac:dyDescent="0.25">
      <c r="A928">
        <v>1</v>
      </c>
      <c r="B928">
        <v>3</v>
      </c>
      <c r="C928" s="76">
        <v>801</v>
      </c>
      <c r="D928" s="76">
        <v>11.46</v>
      </c>
      <c r="E928" s="76">
        <v>8</v>
      </c>
      <c r="F928" s="77" t="s">
        <v>46</v>
      </c>
      <c r="G928" s="78" t="s">
        <v>17</v>
      </c>
      <c r="H928" s="76">
        <f t="shared" si="28"/>
        <v>0.01</v>
      </c>
      <c r="I928" s="79">
        <f t="shared" si="29"/>
        <v>5.2811569887256743E-2</v>
      </c>
      <c r="J928" s="76">
        <v>498515</v>
      </c>
      <c r="K928" s="80">
        <v>1700883</v>
      </c>
    </row>
    <row r="929" spans="1:11" x14ac:dyDescent="0.25">
      <c r="A929">
        <v>1</v>
      </c>
      <c r="B929">
        <v>3</v>
      </c>
      <c r="C929" s="76">
        <v>802</v>
      </c>
      <c r="D929" s="76">
        <v>15.28</v>
      </c>
      <c r="E929" s="76">
        <v>11</v>
      </c>
      <c r="F929" s="77" t="s">
        <v>56</v>
      </c>
      <c r="G929" s="78" t="s">
        <v>20</v>
      </c>
      <c r="H929" s="76">
        <f t="shared" si="28"/>
        <v>1.7999999999999999E-2</v>
      </c>
      <c r="I929" s="79">
        <f t="shared" si="29"/>
        <v>0.12909494861329424</v>
      </c>
      <c r="J929" s="76">
        <v>498509</v>
      </c>
      <c r="K929" s="80">
        <v>1700883</v>
      </c>
    </row>
    <row r="930" spans="1:11" x14ac:dyDescent="0.25">
      <c r="A930">
        <v>1</v>
      </c>
      <c r="B930">
        <v>3</v>
      </c>
      <c r="C930" s="76">
        <v>803</v>
      </c>
      <c r="D930" s="76">
        <v>20.69</v>
      </c>
      <c r="E930" s="76">
        <v>12</v>
      </c>
      <c r="F930" s="77" t="s">
        <v>56</v>
      </c>
      <c r="G930" s="78" t="s">
        <v>20</v>
      </c>
      <c r="H930" s="76">
        <f t="shared" si="28"/>
        <v>3.4000000000000002E-2</v>
      </c>
      <c r="I930" s="79">
        <f t="shared" si="29"/>
        <v>0.25820942033997502</v>
      </c>
      <c r="J930" s="76">
        <v>498521</v>
      </c>
      <c r="K930" s="80">
        <v>1700882</v>
      </c>
    </row>
    <row r="931" spans="1:11" x14ac:dyDescent="0.25">
      <c r="A931">
        <v>1</v>
      </c>
      <c r="B931">
        <v>3</v>
      </c>
      <c r="C931" s="76">
        <v>804.1</v>
      </c>
      <c r="D931" s="76">
        <v>28.65</v>
      </c>
      <c r="E931" s="76">
        <v>14</v>
      </c>
      <c r="F931" s="77" t="s">
        <v>45</v>
      </c>
      <c r="G931" s="78" t="s">
        <v>25</v>
      </c>
      <c r="H931" s="76">
        <f t="shared" si="28"/>
        <v>6.4000000000000001E-2</v>
      </c>
      <c r="I931" s="79">
        <f t="shared" si="29"/>
        <v>0.57762654564187044</v>
      </c>
      <c r="J931" s="76">
        <v>498521</v>
      </c>
      <c r="K931" s="80">
        <v>1700882</v>
      </c>
    </row>
    <row r="932" spans="1:11" x14ac:dyDescent="0.25">
      <c r="A932">
        <v>1</v>
      </c>
      <c r="B932">
        <v>3</v>
      </c>
      <c r="C932" s="76">
        <v>804.2</v>
      </c>
      <c r="D932" s="76">
        <v>36.29</v>
      </c>
      <c r="E932" s="76">
        <v>14</v>
      </c>
      <c r="F932" s="77" t="s">
        <v>45</v>
      </c>
      <c r="G932" s="78" t="s">
        <v>25</v>
      </c>
      <c r="H932" s="76">
        <f t="shared" si="28"/>
        <v>0.10299999999999999</v>
      </c>
      <c r="I932" s="79">
        <f t="shared" si="29"/>
        <v>0.92676970211873466</v>
      </c>
      <c r="J932" s="76">
        <v>498521</v>
      </c>
      <c r="K932" s="80">
        <v>1700882</v>
      </c>
    </row>
    <row r="933" spans="1:11" x14ac:dyDescent="0.25">
      <c r="A933">
        <v>1</v>
      </c>
      <c r="B933">
        <v>3</v>
      </c>
      <c r="C933" s="76">
        <v>805</v>
      </c>
      <c r="D933" s="76">
        <v>41.38</v>
      </c>
      <c r="E933" s="76">
        <v>17</v>
      </c>
      <c r="F933" s="77" t="s">
        <v>44</v>
      </c>
      <c r="G933" s="78" t="s">
        <v>18</v>
      </c>
      <c r="H933" s="76">
        <f t="shared" si="28"/>
        <v>0.13400000000000001</v>
      </c>
      <c r="I933" s="79">
        <f t="shared" si="29"/>
        <v>1.4631867152598583</v>
      </c>
      <c r="J933" s="76">
        <v>498529</v>
      </c>
      <c r="K933" s="80">
        <v>1700884</v>
      </c>
    </row>
    <row r="934" spans="1:11" x14ac:dyDescent="0.25">
      <c r="A934">
        <v>1</v>
      </c>
      <c r="B934">
        <v>3</v>
      </c>
      <c r="C934" s="76">
        <v>806</v>
      </c>
      <c r="D934" s="76">
        <v>28.65</v>
      </c>
      <c r="E934" s="76">
        <v>17</v>
      </c>
      <c r="F934" s="77" t="s">
        <v>44</v>
      </c>
      <c r="G934" s="78" t="s">
        <v>18</v>
      </c>
      <c r="H934" s="76">
        <f t="shared" si="28"/>
        <v>6.4000000000000001E-2</v>
      </c>
      <c r="I934" s="79">
        <f t="shared" si="29"/>
        <v>0.70140366256512843</v>
      </c>
      <c r="J934" s="76">
        <v>498526</v>
      </c>
      <c r="K934" s="80">
        <v>1700879</v>
      </c>
    </row>
    <row r="935" spans="1:11" x14ac:dyDescent="0.25">
      <c r="A935">
        <v>1</v>
      </c>
      <c r="B935">
        <v>3</v>
      </c>
      <c r="C935" s="76">
        <v>807</v>
      </c>
      <c r="D935" s="76">
        <v>10.19</v>
      </c>
      <c r="E935" s="76">
        <v>6</v>
      </c>
      <c r="F935" s="77" t="s">
        <v>62</v>
      </c>
      <c r="G935" s="78" t="s">
        <v>63</v>
      </c>
      <c r="H935" s="76">
        <f t="shared" si="28"/>
        <v>8.0000000000000002E-3</v>
      </c>
      <c r="I935" s="79">
        <f t="shared" si="29"/>
        <v>3.1316229977991848E-2</v>
      </c>
      <c r="J935" s="76">
        <v>498532</v>
      </c>
      <c r="K935" s="80">
        <v>1700881</v>
      </c>
    </row>
    <row r="936" spans="1:11" x14ac:dyDescent="0.25">
      <c r="A936">
        <v>1</v>
      </c>
      <c r="B936">
        <v>3</v>
      </c>
      <c r="C936" s="76">
        <v>808.1</v>
      </c>
      <c r="D936" s="76">
        <v>23.55</v>
      </c>
      <c r="E936" s="76">
        <v>8</v>
      </c>
      <c r="F936" s="77" t="s">
        <v>45</v>
      </c>
      <c r="G936" s="78" t="s">
        <v>25</v>
      </c>
      <c r="H936" s="76">
        <f t="shared" si="28"/>
        <v>4.3999999999999997E-2</v>
      </c>
      <c r="I936" s="79">
        <f t="shared" si="29"/>
        <v>0.22301889787680432</v>
      </c>
      <c r="J936" s="76">
        <v>498536</v>
      </c>
      <c r="K936" s="80">
        <v>1700871</v>
      </c>
    </row>
    <row r="937" spans="1:11" x14ac:dyDescent="0.25">
      <c r="A937">
        <v>1</v>
      </c>
      <c r="B937">
        <v>3</v>
      </c>
      <c r="C937" s="76">
        <v>808.2</v>
      </c>
      <c r="D937" s="76">
        <v>43.93</v>
      </c>
      <c r="E937" s="76">
        <v>14</v>
      </c>
      <c r="F937" s="77" t="s">
        <v>45</v>
      </c>
      <c r="G937" s="78" t="s">
        <v>25</v>
      </c>
      <c r="H937" s="76">
        <f t="shared" si="28"/>
        <v>0.152</v>
      </c>
      <c r="I937" s="79">
        <f t="shared" si="29"/>
        <v>1.3580641895313315</v>
      </c>
      <c r="J937" s="76">
        <v>498536</v>
      </c>
      <c r="K937" s="80">
        <v>1700871</v>
      </c>
    </row>
    <row r="938" spans="1:11" x14ac:dyDescent="0.25">
      <c r="A938">
        <v>1</v>
      </c>
      <c r="B938">
        <v>3</v>
      </c>
      <c r="C938" s="76">
        <v>809</v>
      </c>
      <c r="D938" s="76">
        <v>32.47</v>
      </c>
      <c r="E938" s="76">
        <v>13</v>
      </c>
      <c r="F938" s="77" t="s">
        <v>45</v>
      </c>
      <c r="G938" s="78" t="s">
        <v>25</v>
      </c>
      <c r="H938" s="76">
        <f t="shared" si="28"/>
        <v>8.3000000000000004E-2</v>
      </c>
      <c r="I938" s="79">
        <f t="shared" si="29"/>
        <v>0.6889342641195263</v>
      </c>
      <c r="J938" s="76">
        <v>498537</v>
      </c>
      <c r="K938" s="80">
        <v>1700868</v>
      </c>
    </row>
    <row r="939" spans="1:11" x14ac:dyDescent="0.25">
      <c r="A939">
        <v>1</v>
      </c>
      <c r="B939">
        <v>3</v>
      </c>
      <c r="C939" s="76">
        <v>810</v>
      </c>
      <c r="D939" s="76">
        <v>9.5500000000000007</v>
      </c>
      <c r="E939" s="76">
        <v>6</v>
      </c>
      <c r="F939" s="77" t="s">
        <v>44</v>
      </c>
      <c r="G939" s="78" t="s">
        <v>18</v>
      </c>
      <c r="H939" s="76">
        <f t="shared" si="28"/>
        <v>7.0000000000000001E-3</v>
      </c>
      <c r="I939" s="79">
        <f t="shared" si="29"/>
        <v>2.7506025982946217E-2</v>
      </c>
      <c r="J939" s="76">
        <v>498539</v>
      </c>
      <c r="K939" s="80">
        <v>1700870</v>
      </c>
    </row>
    <row r="940" spans="1:11" x14ac:dyDescent="0.25">
      <c r="A940">
        <v>1</v>
      </c>
      <c r="B940">
        <v>3</v>
      </c>
      <c r="C940" s="76">
        <v>811</v>
      </c>
      <c r="D940" s="76">
        <v>35.65</v>
      </c>
      <c r="E940" s="76">
        <v>14</v>
      </c>
      <c r="F940" s="77" t="s">
        <v>45</v>
      </c>
      <c r="G940" s="78" t="s">
        <v>25</v>
      </c>
      <c r="H940" s="76">
        <f t="shared" si="28"/>
        <v>0.1</v>
      </c>
      <c r="I940" s="79">
        <f t="shared" si="29"/>
        <v>0.89436945679916213</v>
      </c>
      <c r="J940" s="76">
        <v>498540</v>
      </c>
      <c r="K940" s="80">
        <v>1700869</v>
      </c>
    </row>
    <row r="941" spans="1:11" x14ac:dyDescent="0.25">
      <c r="A941">
        <v>1</v>
      </c>
      <c r="B941">
        <v>3</v>
      </c>
      <c r="C941" s="76">
        <v>812</v>
      </c>
      <c r="D941" s="76">
        <v>36.29</v>
      </c>
      <c r="E941" s="76">
        <v>14</v>
      </c>
      <c r="F941" s="77" t="s">
        <v>45</v>
      </c>
      <c r="G941" s="78" t="s">
        <v>25</v>
      </c>
      <c r="H941" s="76">
        <f t="shared" si="28"/>
        <v>0.10299999999999999</v>
      </c>
      <c r="I941" s="79">
        <f t="shared" si="29"/>
        <v>0.92676970211873466</v>
      </c>
      <c r="J941" s="76">
        <v>498536</v>
      </c>
      <c r="K941" s="80">
        <v>1700867</v>
      </c>
    </row>
    <row r="942" spans="1:11" x14ac:dyDescent="0.25">
      <c r="A942">
        <v>1</v>
      </c>
      <c r="B942">
        <v>3</v>
      </c>
      <c r="C942" s="76">
        <v>813</v>
      </c>
      <c r="D942" s="76">
        <v>12.73</v>
      </c>
      <c r="E942" s="76">
        <v>8</v>
      </c>
      <c r="F942" s="77" t="s">
        <v>45</v>
      </c>
      <c r="G942" s="78" t="s">
        <v>25</v>
      </c>
      <c r="H942" s="76">
        <f t="shared" si="28"/>
        <v>1.2999999999999999E-2</v>
      </c>
      <c r="I942" s="79">
        <f t="shared" si="29"/>
        <v>6.5165337617013944E-2</v>
      </c>
      <c r="J942" s="76">
        <v>498531</v>
      </c>
      <c r="K942" s="80">
        <v>1700871</v>
      </c>
    </row>
    <row r="943" spans="1:11" x14ac:dyDescent="0.25">
      <c r="A943">
        <v>1</v>
      </c>
      <c r="B943">
        <v>3</v>
      </c>
      <c r="C943" s="76">
        <v>814</v>
      </c>
      <c r="D943" s="76">
        <v>12.1</v>
      </c>
      <c r="E943" s="76">
        <v>7</v>
      </c>
      <c r="F943" s="77" t="s">
        <v>45</v>
      </c>
      <c r="G943" s="78" t="s">
        <v>25</v>
      </c>
      <c r="H943" s="76">
        <f t="shared" si="28"/>
        <v>1.0999999999999999E-2</v>
      </c>
      <c r="I943" s="79">
        <f t="shared" si="29"/>
        <v>5.1515585006153143E-2</v>
      </c>
      <c r="J943" s="76">
        <v>498532</v>
      </c>
      <c r="K943" s="80">
        <v>1700870</v>
      </c>
    </row>
    <row r="944" spans="1:11" x14ac:dyDescent="0.25">
      <c r="A944">
        <v>1</v>
      </c>
      <c r="B944">
        <v>3</v>
      </c>
      <c r="C944" s="76">
        <v>815</v>
      </c>
      <c r="D944" s="76">
        <v>9.5500000000000007</v>
      </c>
      <c r="E944" s="76">
        <v>6</v>
      </c>
      <c r="F944" s="77" t="s">
        <v>45</v>
      </c>
      <c r="G944" s="78" t="s">
        <v>25</v>
      </c>
      <c r="H944" s="76">
        <f t="shared" si="28"/>
        <v>7.0000000000000001E-3</v>
      </c>
      <c r="I944" s="79">
        <f t="shared" si="29"/>
        <v>2.7506025982946217E-2</v>
      </c>
      <c r="J944" s="76">
        <v>498531</v>
      </c>
      <c r="K944" s="80">
        <v>1700871</v>
      </c>
    </row>
    <row r="945" spans="1:11" x14ac:dyDescent="0.25">
      <c r="A945">
        <v>1</v>
      </c>
      <c r="B945">
        <v>3</v>
      </c>
      <c r="C945" s="76">
        <v>816</v>
      </c>
      <c r="D945" s="76">
        <v>10.19</v>
      </c>
      <c r="E945" s="76">
        <v>7</v>
      </c>
      <c r="F945" s="77" t="s">
        <v>45</v>
      </c>
      <c r="G945" s="78" t="s">
        <v>25</v>
      </c>
      <c r="H945" s="76">
        <f t="shared" si="28"/>
        <v>8.0000000000000002E-3</v>
      </c>
      <c r="I945" s="79">
        <f t="shared" si="29"/>
        <v>3.6535601640990484E-2</v>
      </c>
      <c r="J945" s="76">
        <v>498531</v>
      </c>
      <c r="K945" s="80">
        <v>1700871</v>
      </c>
    </row>
    <row r="946" spans="1:11" x14ac:dyDescent="0.25">
      <c r="A946">
        <v>1</v>
      </c>
      <c r="B946">
        <v>3</v>
      </c>
      <c r="C946" s="76">
        <v>817</v>
      </c>
      <c r="D946" s="76">
        <v>9.5500000000000007</v>
      </c>
      <c r="E946" s="76">
        <v>7</v>
      </c>
      <c r="F946" s="77" t="s">
        <v>56</v>
      </c>
      <c r="G946" s="78" t="s">
        <v>20</v>
      </c>
      <c r="H946" s="76">
        <f t="shared" si="28"/>
        <v>7.0000000000000001E-3</v>
      </c>
      <c r="I946" s="79">
        <f t="shared" si="29"/>
        <v>3.2090363646770592E-2</v>
      </c>
      <c r="J946" s="76">
        <v>498528</v>
      </c>
      <c r="K946" s="80">
        <v>1700872</v>
      </c>
    </row>
    <row r="947" spans="1:11" x14ac:dyDescent="0.25">
      <c r="A947">
        <v>1</v>
      </c>
      <c r="B947">
        <v>3</v>
      </c>
      <c r="C947" s="76">
        <v>818</v>
      </c>
      <c r="D947" s="76">
        <v>16.55</v>
      </c>
      <c r="E947" s="76">
        <v>8</v>
      </c>
      <c r="F947" s="77" t="s">
        <v>46</v>
      </c>
      <c r="G947" s="78" t="s">
        <v>17</v>
      </c>
      <c r="H947" s="76">
        <f t="shared" si="28"/>
        <v>2.1999999999999999E-2</v>
      </c>
      <c r="I947" s="79">
        <f t="shared" si="29"/>
        <v>0.11014273047038443</v>
      </c>
      <c r="J947" s="76">
        <v>498528</v>
      </c>
      <c r="K947" s="80">
        <v>1700872</v>
      </c>
    </row>
    <row r="948" spans="1:11" x14ac:dyDescent="0.25">
      <c r="A948">
        <v>1</v>
      </c>
      <c r="B948">
        <v>3</v>
      </c>
      <c r="C948" s="76">
        <v>819</v>
      </c>
      <c r="D948" s="76">
        <v>19.739999999999998</v>
      </c>
      <c r="E948" s="76">
        <v>12</v>
      </c>
      <c r="F948" s="77" t="s">
        <v>44</v>
      </c>
      <c r="G948" s="78" t="s">
        <v>18</v>
      </c>
      <c r="H948" s="76">
        <f t="shared" si="28"/>
        <v>3.1E-2</v>
      </c>
      <c r="I948" s="79">
        <f t="shared" si="29"/>
        <v>0.23504195894437749</v>
      </c>
      <c r="J948" s="76">
        <v>498527</v>
      </c>
      <c r="K948" s="80">
        <v>1700872</v>
      </c>
    </row>
    <row r="949" spans="1:11" x14ac:dyDescent="0.25">
      <c r="A949">
        <v>1</v>
      </c>
      <c r="B949">
        <v>3</v>
      </c>
      <c r="C949" s="76">
        <v>820.1</v>
      </c>
      <c r="D949" s="76">
        <v>12.1</v>
      </c>
      <c r="E949" s="76">
        <v>6</v>
      </c>
      <c r="F949" s="77" t="s">
        <v>45</v>
      </c>
      <c r="G949" s="78" t="s">
        <v>25</v>
      </c>
      <c r="H949" s="76">
        <f t="shared" si="28"/>
        <v>1.0999999999999999E-2</v>
      </c>
      <c r="I949" s="79">
        <f t="shared" si="29"/>
        <v>4.4156215719559834E-2</v>
      </c>
      <c r="J949" s="76">
        <v>498526</v>
      </c>
      <c r="K949" s="80">
        <v>1700873</v>
      </c>
    </row>
    <row r="950" spans="1:11" x14ac:dyDescent="0.25">
      <c r="A950">
        <v>1</v>
      </c>
      <c r="B950">
        <v>3</v>
      </c>
      <c r="C950" s="76">
        <v>820.2</v>
      </c>
      <c r="D950" s="76">
        <v>15.28</v>
      </c>
      <c r="E950" s="76">
        <v>8</v>
      </c>
      <c r="F950" s="77" t="s">
        <v>45</v>
      </c>
      <c r="G950" s="78" t="s">
        <v>25</v>
      </c>
      <c r="H950" s="76">
        <f t="shared" si="28"/>
        <v>1.7999999999999999E-2</v>
      </c>
      <c r="I950" s="79">
        <f t="shared" si="29"/>
        <v>9.3887235355123083E-2</v>
      </c>
      <c r="J950" s="76">
        <v>498526</v>
      </c>
      <c r="K950" s="80">
        <v>1700873</v>
      </c>
    </row>
    <row r="951" spans="1:11" x14ac:dyDescent="0.25">
      <c r="A951">
        <v>1</v>
      </c>
      <c r="B951">
        <v>3</v>
      </c>
      <c r="C951" s="76">
        <v>821</v>
      </c>
      <c r="D951" s="76">
        <v>12.73</v>
      </c>
      <c r="E951" s="76">
        <v>8</v>
      </c>
      <c r="F951" s="77" t="s">
        <v>45</v>
      </c>
      <c r="G951" s="78" t="s">
        <v>25</v>
      </c>
      <c r="H951" s="76">
        <f t="shared" si="28"/>
        <v>1.2999999999999999E-2</v>
      </c>
      <c r="I951" s="79">
        <f t="shared" si="29"/>
        <v>6.5165337617013944E-2</v>
      </c>
      <c r="J951" s="76">
        <v>498524</v>
      </c>
      <c r="K951" s="80">
        <v>1700873</v>
      </c>
    </row>
    <row r="952" spans="1:11" x14ac:dyDescent="0.25">
      <c r="A952">
        <v>1</v>
      </c>
      <c r="B952">
        <v>3</v>
      </c>
      <c r="C952" s="76">
        <v>822</v>
      </c>
      <c r="D952" s="76">
        <v>24.83</v>
      </c>
      <c r="E952" s="76">
        <v>15</v>
      </c>
      <c r="F952" s="77" t="s">
        <v>44</v>
      </c>
      <c r="G952" s="78" t="s">
        <v>18</v>
      </c>
      <c r="H952" s="76">
        <f t="shared" si="28"/>
        <v>4.8000000000000001E-2</v>
      </c>
      <c r="I952" s="79">
        <f t="shared" si="29"/>
        <v>0.46485183911179107</v>
      </c>
      <c r="J952" s="76">
        <v>498524</v>
      </c>
      <c r="K952" s="80">
        <v>1700874</v>
      </c>
    </row>
    <row r="953" spans="1:11" x14ac:dyDescent="0.25">
      <c r="A953">
        <v>1</v>
      </c>
      <c r="B953">
        <v>3</v>
      </c>
      <c r="C953" s="76">
        <v>823</v>
      </c>
      <c r="D953" s="76">
        <v>19.100000000000001</v>
      </c>
      <c r="E953" s="76">
        <v>13</v>
      </c>
      <c r="F953" s="77" t="s">
        <v>44</v>
      </c>
      <c r="G953" s="78" t="s">
        <v>18</v>
      </c>
      <c r="H953" s="76">
        <f t="shared" si="28"/>
        <v>2.9000000000000001E-2</v>
      </c>
      <c r="I953" s="79">
        <f t="shared" si="29"/>
        <v>0.23838555851886722</v>
      </c>
      <c r="J953" s="76">
        <v>498506</v>
      </c>
      <c r="K953" s="80">
        <v>1700886</v>
      </c>
    </row>
    <row r="954" spans="1:11" x14ac:dyDescent="0.25">
      <c r="A954">
        <v>1</v>
      </c>
      <c r="B954">
        <v>3</v>
      </c>
      <c r="C954" s="76">
        <v>824</v>
      </c>
      <c r="D954" s="76">
        <v>15.92</v>
      </c>
      <c r="E954" s="76">
        <v>12</v>
      </c>
      <c r="F954" s="77" t="s">
        <v>44</v>
      </c>
      <c r="G954" s="78" t="s">
        <v>18</v>
      </c>
      <c r="H954" s="76">
        <f t="shared" si="28"/>
        <v>0.02</v>
      </c>
      <c r="I954" s="79">
        <f t="shared" si="29"/>
        <v>0.15287526687720579</v>
      </c>
      <c r="J954" s="76">
        <v>498503</v>
      </c>
      <c r="K954" s="80">
        <v>1700890</v>
      </c>
    </row>
    <row r="955" spans="1:11" x14ac:dyDescent="0.25">
      <c r="A955">
        <v>1</v>
      </c>
      <c r="B955">
        <v>3</v>
      </c>
      <c r="C955" s="76">
        <v>825</v>
      </c>
      <c r="D955" s="76">
        <v>14.01</v>
      </c>
      <c r="E955" s="76">
        <v>11</v>
      </c>
      <c r="F955" s="77" t="s">
        <v>46</v>
      </c>
      <c r="G955" s="78" t="s">
        <v>17</v>
      </c>
      <c r="H955" s="76">
        <f t="shared" si="28"/>
        <v>1.4999999999999999E-2</v>
      </c>
      <c r="I955" s="79">
        <f t="shared" si="29"/>
        <v>0.10852725315623313</v>
      </c>
      <c r="J955" s="76">
        <v>498502</v>
      </c>
      <c r="K955" s="80">
        <v>1700891</v>
      </c>
    </row>
    <row r="956" spans="1:11" x14ac:dyDescent="0.25">
      <c r="A956">
        <v>1</v>
      </c>
      <c r="B956">
        <v>3</v>
      </c>
      <c r="C956" s="76">
        <v>826</v>
      </c>
      <c r="D956" s="76">
        <v>12.73</v>
      </c>
      <c r="E956" s="76">
        <v>10</v>
      </c>
      <c r="F956" s="77" t="s">
        <v>44</v>
      </c>
      <c r="G956" s="78" t="s">
        <v>18</v>
      </c>
      <c r="H956" s="76">
        <f t="shared" si="28"/>
        <v>1.2999999999999999E-2</v>
      </c>
      <c r="I956" s="79">
        <f t="shared" si="29"/>
        <v>8.1456672021267426E-2</v>
      </c>
      <c r="J956" s="76">
        <v>498501</v>
      </c>
      <c r="K956" s="80">
        <v>1700895</v>
      </c>
    </row>
    <row r="957" spans="1:11" x14ac:dyDescent="0.25">
      <c r="A957">
        <v>1</v>
      </c>
      <c r="B957">
        <v>3</v>
      </c>
      <c r="C957" s="76">
        <v>827</v>
      </c>
      <c r="D957" s="76">
        <v>23.24</v>
      </c>
      <c r="E957" s="76">
        <v>15</v>
      </c>
      <c r="F957" s="77" t="s">
        <v>44</v>
      </c>
      <c r="G957" s="78" t="s">
        <v>18</v>
      </c>
      <c r="H957" s="76">
        <f t="shared" si="28"/>
        <v>4.2000000000000003E-2</v>
      </c>
      <c r="I957" s="79">
        <f t="shared" si="29"/>
        <v>0.40722399657155484</v>
      </c>
      <c r="J957" s="76">
        <v>498493</v>
      </c>
      <c r="K957" s="80">
        <v>1700891</v>
      </c>
    </row>
    <row r="958" spans="1:11" x14ac:dyDescent="0.25">
      <c r="A958">
        <v>1</v>
      </c>
      <c r="B958">
        <v>3</v>
      </c>
      <c r="C958" s="76">
        <v>828</v>
      </c>
      <c r="D958" s="76">
        <v>26.42</v>
      </c>
      <c r="E958" s="76">
        <v>14</v>
      </c>
      <c r="F958" s="77" t="s">
        <v>45</v>
      </c>
      <c r="G958" s="78" t="s">
        <v>25</v>
      </c>
      <c r="H958" s="76">
        <f t="shared" si="28"/>
        <v>5.5E-2</v>
      </c>
      <c r="I958" s="79">
        <f t="shared" si="29"/>
        <v>0.49120583552884356</v>
      </c>
      <c r="J958" s="76">
        <v>498494</v>
      </c>
      <c r="K958" s="80">
        <v>1700890</v>
      </c>
    </row>
    <row r="959" spans="1:11" x14ac:dyDescent="0.25">
      <c r="A959">
        <v>1</v>
      </c>
      <c r="B959">
        <v>3</v>
      </c>
      <c r="C959" s="76">
        <v>829</v>
      </c>
      <c r="D959" s="76">
        <v>55.07</v>
      </c>
      <c r="E959" s="76">
        <v>17</v>
      </c>
      <c r="F959" s="77" t="s">
        <v>45</v>
      </c>
      <c r="G959" s="78" t="s">
        <v>25</v>
      </c>
      <c r="H959" s="76">
        <f t="shared" si="28"/>
        <v>0.23799999999999999</v>
      </c>
      <c r="I959" s="79">
        <f t="shared" si="29"/>
        <v>2.5914863741420486</v>
      </c>
      <c r="J959" s="76">
        <v>498493</v>
      </c>
      <c r="K959" s="80">
        <v>1700891</v>
      </c>
    </row>
    <row r="960" spans="1:11" x14ac:dyDescent="0.25">
      <c r="A960">
        <v>1</v>
      </c>
      <c r="B960">
        <v>3</v>
      </c>
      <c r="C960" s="76">
        <v>830.1</v>
      </c>
      <c r="D960" s="76">
        <v>15.28</v>
      </c>
      <c r="E960" s="76">
        <v>6</v>
      </c>
      <c r="F960" s="77" t="s">
        <v>56</v>
      </c>
      <c r="G960" s="78" t="s">
        <v>20</v>
      </c>
      <c r="H960" s="76">
        <f t="shared" si="28"/>
        <v>1.7999999999999999E-2</v>
      </c>
      <c r="I960" s="79">
        <f t="shared" si="29"/>
        <v>7.0415426516342319E-2</v>
      </c>
      <c r="J960" s="76">
        <v>498492</v>
      </c>
      <c r="K960" s="80">
        <v>1700887</v>
      </c>
    </row>
    <row r="961" spans="1:11" x14ac:dyDescent="0.25">
      <c r="A961">
        <v>1</v>
      </c>
      <c r="B961">
        <v>3</v>
      </c>
      <c r="C961" s="76">
        <v>830.2</v>
      </c>
      <c r="D961" s="76">
        <v>10.82</v>
      </c>
      <c r="E961" s="76">
        <v>5</v>
      </c>
      <c r="F961" s="77" t="s">
        <v>56</v>
      </c>
      <c r="G961" s="78" t="s">
        <v>20</v>
      </c>
      <c r="H961" s="76">
        <f t="shared" si="28"/>
        <v>8.9999999999999993E-3</v>
      </c>
      <c r="I961" s="79">
        <f t="shared" si="29"/>
        <v>2.9423503342250058E-2</v>
      </c>
      <c r="J961" s="76">
        <v>498492</v>
      </c>
      <c r="K961" s="80">
        <v>1700887</v>
      </c>
    </row>
    <row r="962" spans="1:11" x14ac:dyDescent="0.25">
      <c r="A962">
        <v>1</v>
      </c>
      <c r="B962">
        <v>3</v>
      </c>
      <c r="C962" s="76">
        <v>831</v>
      </c>
      <c r="D962" s="76">
        <v>42.65</v>
      </c>
      <c r="E962" s="76">
        <v>18</v>
      </c>
      <c r="F962" s="77" t="s">
        <v>45</v>
      </c>
      <c r="G962" s="78" t="s">
        <v>25</v>
      </c>
      <c r="H962" s="76">
        <f t="shared" ref="H962:H1025" si="30">ROUND((D962/100)^2*0.7854,3)</f>
        <v>0.14299999999999999</v>
      </c>
      <c r="I962" s="79">
        <f t="shared" si="29"/>
        <v>1.6458127841417876</v>
      </c>
      <c r="J962" s="76">
        <v>498500</v>
      </c>
      <c r="K962" s="80">
        <v>1700883</v>
      </c>
    </row>
    <row r="963" spans="1:11" x14ac:dyDescent="0.25">
      <c r="A963">
        <v>1</v>
      </c>
      <c r="B963">
        <v>3</v>
      </c>
      <c r="C963" s="76">
        <v>832</v>
      </c>
      <c r="D963" s="76">
        <v>32.47</v>
      </c>
      <c r="E963" s="76">
        <v>14</v>
      </c>
      <c r="F963" s="77" t="s">
        <v>45</v>
      </c>
      <c r="G963" s="78" t="s">
        <v>25</v>
      </c>
      <c r="H963" s="76">
        <f t="shared" si="30"/>
        <v>8.3000000000000004E-2</v>
      </c>
      <c r="I963" s="79">
        <f t="shared" ref="I963:I1026" si="31">IF(F963="Pino candelillo",-0.0044177+(0.0000285*D963^2*E963),((D963/100)^2)*E963*0.64*(PI()/4))</f>
        <v>0.74192920751333591</v>
      </c>
      <c r="J963" s="76">
        <v>498505</v>
      </c>
      <c r="K963" s="80">
        <v>1700878</v>
      </c>
    </row>
    <row r="964" spans="1:11" x14ac:dyDescent="0.25">
      <c r="A964">
        <v>1</v>
      </c>
      <c r="B964">
        <v>3</v>
      </c>
      <c r="C964" s="76">
        <v>833</v>
      </c>
      <c r="D964" s="76">
        <v>9.5500000000000007</v>
      </c>
      <c r="E964" s="76">
        <v>8</v>
      </c>
      <c r="F964" s="77" t="s">
        <v>45</v>
      </c>
      <c r="G964" s="78" t="s">
        <v>25</v>
      </c>
      <c r="H964" s="76">
        <f t="shared" si="30"/>
        <v>7.0000000000000001E-3</v>
      </c>
      <c r="I964" s="79">
        <f t="shared" si="31"/>
        <v>3.6674701310594963E-2</v>
      </c>
      <c r="J964" s="76">
        <v>498516</v>
      </c>
      <c r="K964" s="80">
        <v>1700873</v>
      </c>
    </row>
    <row r="965" spans="1:11" x14ac:dyDescent="0.25">
      <c r="A965">
        <v>1</v>
      </c>
      <c r="B965">
        <v>3</v>
      </c>
      <c r="C965" s="76">
        <v>834</v>
      </c>
      <c r="D965" s="76">
        <v>16.55</v>
      </c>
      <c r="E965" s="76">
        <v>9</v>
      </c>
      <c r="F965" s="77" t="s">
        <v>56</v>
      </c>
      <c r="G965" s="78" t="s">
        <v>20</v>
      </c>
      <c r="H965" s="76">
        <f t="shared" si="30"/>
        <v>2.1999999999999999E-2</v>
      </c>
      <c r="I965" s="79">
        <f t="shared" si="31"/>
        <v>0.12391057177918249</v>
      </c>
      <c r="J965" s="76">
        <v>498516</v>
      </c>
      <c r="K965" s="80">
        <v>1700872</v>
      </c>
    </row>
    <row r="966" spans="1:11" x14ac:dyDescent="0.25">
      <c r="A966">
        <v>1</v>
      </c>
      <c r="B966">
        <v>3</v>
      </c>
      <c r="C966" s="76">
        <v>835</v>
      </c>
      <c r="D966" s="76">
        <v>25.46</v>
      </c>
      <c r="E966" s="76">
        <v>12</v>
      </c>
      <c r="F966" s="77" t="s">
        <v>45</v>
      </c>
      <c r="G966" s="78" t="s">
        <v>25</v>
      </c>
      <c r="H966" s="76">
        <f t="shared" si="30"/>
        <v>5.0999999999999997E-2</v>
      </c>
      <c r="I966" s="79">
        <f t="shared" si="31"/>
        <v>0.39099202570208369</v>
      </c>
      <c r="J966" s="76">
        <v>498519</v>
      </c>
      <c r="K966" s="80">
        <v>1700870</v>
      </c>
    </row>
    <row r="967" spans="1:11" x14ac:dyDescent="0.25">
      <c r="A967">
        <v>1</v>
      </c>
      <c r="B967">
        <v>3</v>
      </c>
      <c r="C967" s="76">
        <v>836</v>
      </c>
      <c r="D967" s="76">
        <v>15.92</v>
      </c>
      <c r="E967" s="76">
        <v>5</v>
      </c>
      <c r="F967" s="77" t="s">
        <v>45</v>
      </c>
      <c r="G967" s="78" t="s">
        <v>25</v>
      </c>
      <c r="H967" s="76">
        <f t="shared" si="30"/>
        <v>0.02</v>
      </c>
      <c r="I967" s="79">
        <f t="shared" si="31"/>
        <v>6.369802786550241E-2</v>
      </c>
      <c r="J967" s="76">
        <v>498522</v>
      </c>
      <c r="K967" s="80">
        <v>1700866</v>
      </c>
    </row>
    <row r="968" spans="1:11" x14ac:dyDescent="0.25">
      <c r="A968">
        <v>1</v>
      </c>
      <c r="B968">
        <v>3</v>
      </c>
      <c r="C968" s="76">
        <v>837</v>
      </c>
      <c r="D968" s="76">
        <v>11.46</v>
      </c>
      <c r="E968" s="76">
        <v>6</v>
      </c>
      <c r="F968" s="77" t="s">
        <v>45</v>
      </c>
      <c r="G968" s="78" t="s">
        <v>25</v>
      </c>
      <c r="H968" s="76">
        <f t="shared" si="30"/>
        <v>0.01</v>
      </c>
      <c r="I968" s="79">
        <f t="shared" si="31"/>
        <v>3.9608677415442557E-2</v>
      </c>
      <c r="J968" s="76">
        <v>498531</v>
      </c>
      <c r="K968" s="80">
        <v>1700868</v>
      </c>
    </row>
    <row r="969" spans="1:11" x14ac:dyDescent="0.25">
      <c r="A969">
        <v>1</v>
      </c>
      <c r="B969">
        <v>3</v>
      </c>
      <c r="C969" s="76">
        <v>838</v>
      </c>
      <c r="D969" s="76">
        <v>14.64</v>
      </c>
      <c r="E969" s="76">
        <v>10</v>
      </c>
      <c r="F969" s="77" t="s">
        <v>45</v>
      </c>
      <c r="G969" s="78" t="s">
        <v>25</v>
      </c>
      <c r="H969" s="76">
        <f t="shared" si="30"/>
        <v>1.7000000000000001E-2</v>
      </c>
      <c r="I969" s="79">
        <f t="shared" si="31"/>
        <v>0.10773380748909424</v>
      </c>
      <c r="J969" s="76">
        <v>498532</v>
      </c>
      <c r="K969" s="80">
        <v>1700868</v>
      </c>
    </row>
    <row r="970" spans="1:11" x14ac:dyDescent="0.25">
      <c r="A970">
        <v>1</v>
      </c>
      <c r="B970">
        <v>3</v>
      </c>
      <c r="C970" s="76">
        <v>839.1</v>
      </c>
      <c r="D970" s="76">
        <v>30.24</v>
      </c>
      <c r="E970" s="76">
        <v>11</v>
      </c>
      <c r="F970" s="77" t="s">
        <v>45</v>
      </c>
      <c r="G970" s="78" t="s">
        <v>25</v>
      </c>
      <c r="H970" s="76">
        <f t="shared" si="30"/>
        <v>7.1999999999999995E-2</v>
      </c>
      <c r="I970" s="79">
        <f t="shared" si="31"/>
        <v>0.50562217695956635</v>
      </c>
      <c r="J970" s="76">
        <v>498530</v>
      </c>
      <c r="K970" s="80">
        <v>1700867</v>
      </c>
    </row>
    <row r="971" spans="1:11" x14ac:dyDescent="0.25">
      <c r="A971">
        <v>1</v>
      </c>
      <c r="B971">
        <v>3</v>
      </c>
      <c r="C971" s="76">
        <v>839.2</v>
      </c>
      <c r="D971" s="76">
        <v>14.32</v>
      </c>
      <c r="E971" s="76">
        <v>13</v>
      </c>
      <c r="F971" s="77" t="s">
        <v>45</v>
      </c>
      <c r="G971" s="78" t="s">
        <v>25</v>
      </c>
      <c r="H971" s="76">
        <f t="shared" si="30"/>
        <v>1.6E-2</v>
      </c>
      <c r="I971" s="79">
        <f t="shared" si="31"/>
        <v>0.13399828610843825</v>
      </c>
      <c r="J971" s="76">
        <v>498530</v>
      </c>
      <c r="K971" s="80">
        <v>1700867</v>
      </c>
    </row>
    <row r="972" spans="1:11" x14ac:dyDescent="0.25">
      <c r="A972">
        <v>1</v>
      </c>
      <c r="B972">
        <v>3</v>
      </c>
      <c r="C972" s="76">
        <v>840</v>
      </c>
      <c r="D972" s="76">
        <v>19.739999999999998</v>
      </c>
      <c r="E972" s="76">
        <v>12</v>
      </c>
      <c r="F972" s="77" t="s">
        <v>45</v>
      </c>
      <c r="G972" s="78" t="s">
        <v>25</v>
      </c>
      <c r="H972" s="76">
        <f t="shared" si="30"/>
        <v>3.1E-2</v>
      </c>
      <c r="I972" s="79">
        <f t="shared" si="31"/>
        <v>0.23504195894437749</v>
      </c>
      <c r="J972" s="76">
        <v>498531</v>
      </c>
      <c r="K972" s="80">
        <v>1700866</v>
      </c>
    </row>
    <row r="973" spans="1:11" x14ac:dyDescent="0.25">
      <c r="A973">
        <v>1</v>
      </c>
      <c r="B973">
        <v>3</v>
      </c>
      <c r="C973" s="76">
        <v>841</v>
      </c>
      <c r="D973" s="76">
        <v>22.92</v>
      </c>
      <c r="E973" s="76">
        <v>14</v>
      </c>
      <c r="F973" s="77" t="s">
        <v>44</v>
      </c>
      <c r="G973" s="78" t="s">
        <v>18</v>
      </c>
      <c r="H973" s="76">
        <f t="shared" si="30"/>
        <v>4.1000000000000002E-2</v>
      </c>
      <c r="I973" s="79">
        <f t="shared" si="31"/>
        <v>0.36968098921079717</v>
      </c>
      <c r="J973" s="76">
        <v>498532</v>
      </c>
      <c r="K973" s="80">
        <v>1700862</v>
      </c>
    </row>
    <row r="974" spans="1:11" x14ac:dyDescent="0.25">
      <c r="A974">
        <v>1</v>
      </c>
      <c r="B974">
        <v>3</v>
      </c>
      <c r="C974" s="76">
        <v>842</v>
      </c>
      <c r="D974" s="76">
        <v>12.73</v>
      </c>
      <c r="E974" s="76">
        <v>8</v>
      </c>
      <c r="F974" s="77" t="s">
        <v>45</v>
      </c>
      <c r="G974" s="78" t="s">
        <v>25</v>
      </c>
      <c r="H974" s="76">
        <f t="shared" si="30"/>
        <v>1.2999999999999999E-2</v>
      </c>
      <c r="I974" s="79">
        <f t="shared" si="31"/>
        <v>6.5165337617013944E-2</v>
      </c>
      <c r="J974" s="76">
        <v>498534</v>
      </c>
      <c r="K974" s="80">
        <v>1700861</v>
      </c>
    </row>
    <row r="975" spans="1:11" x14ac:dyDescent="0.25">
      <c r="A975">
        <v>1</v>
      </c>
      <c r="B975">
        <v>3</v>
      </c>
      <c r="C975" s="76">
        <v>843</v>
      </c>
      <c r="D975" s="76">
        <v>15.92</v>
      </c>
      <c r="E975" s="76">
        <v>9</v>
      </c>
      <c r="F975" s="77" t="s">
        <v>45</v>
      </c>
      <c r="G975" s="78" t="s">
        <v>25</v>
      </c>
      <c r="H975" s="76">
        <f t="shared" si="30"/>
        <v>0.02</v>
      </c>
      <c r="I975" s="79">
        <f t="shared" si="31"/>
        <v>0.11465645015790436</v>
      </c>
      <c r="J975" s="76">
        <v>498533</v>
      </c>
      <c r="K975" s="80">
        <v>1700857</v>
      </c>
    </row>
    <row r="976" spans="1:11" x14ac:dyDescent="0.25">
      <c r="A976">
        <v>1</v>
      </c>
      <c r="B976">
        <v>3</v>
      </c>
      <c r="C976" s="76">
        <v>844</v>
      </c>
      <c r="D976" s="76">
        <v>21.65</v>
      </c>
      <c r="E976" s="76">
        <v>11</v>
      </c>
      <c r="F976" s="77" t="s">
        <v>45</v>
      </c>
      <c r="G976" s="78" t="s">
        <v>25</v>
      </c>
      <c r="H976" s="76">
        <f t="shared" si="30"/>
        <v>3.6999999999999998E-2</v>
      </c>
      <c r="I976" s="79">
        <f t="shared" si="31"/>
        <v>0.25916618861271457</v>
      </c>
      <c r="J976" s="76">
        <v>498532</v>
      </c>
      <c r="K976" s="80">
        <v>1700857</v>
      </c>
    </row>
    <row r="977" spans="1:11" x14ac:dyDescent="0.25">
      <c r="A977">
        <v>1</v>
      </c>
      <c r="B977">
        <v>3</v>
      </c>
      <c r="C977" s="76">
        <v>845</v>
      </c>
      <c r="D977" s="76">
        <v>26.1</v>
      </c>
      <c r="E977" s="76">
        <v>12</v>
      </c>
      <c r="F977" s="77" t="s">
        <v>45</v>
      </c>
      <c r="G977" s="78" t="s">
        <v>25</v>
      </c>
      <c r="H977" s="76">
        <f t="shared" si="30"/>
        <v>5.3999999999999999E-2</v>
      </c>
      <c r="I977" s="79">
        <f t="shared" si="31"/>
        <v>0.41089619165796543</v>
      </c>
      <c r="J977" s="76">
        <v>498528</v>
      </c>
      <c r="K977" s="80">
        <v>1700857</v>
      </c>
    </row>
    <row r="978" spans="1:11" x14ac:dyDescent="0.25">
      <c r="A978">
        <v>1</v>
      </c>
      <c r="B978">
        <v>3</v>
      </c>
      <c r="C978" s="76">
        <v>846</v>
      </c>
      <c r="D978" s="76">
        <v>22.28</v>
      </c>
      <c r="E978" s="76">
        <v>10</v>
      </c>
      <c r="F978" s="77" t="s">
        <v>45</v>
      </c>
      <c r="G978" s="78" t="s">
        <v>25</v>
      </c>
      <c r="H978" s="76">
        <f t="shared" si="30"/>
        <v>3.9E-2</v>
      </c>
      <c r="I978" s="79">
        <f t="shared" si="31"/>
        <v>0.24951705067099639</v>
      </c>
      <c r="J978" s="76">
        <v>498531</v>
      </c>
      <c r="K978" s="80">
        <v>1700853</v>
      </c>
    </row>
    <row r="979" spans="1:11" x14ac:dyDescent="0.25">
      <c r="A979">
        <v>1</v>
      </c>
      <c r="B979">
        <v>3</v>
      </c>
      <c r="C979" s="76">
        <v>847</v>
      </c>
      <c r="D979" s="76">
        <v>21.65</v>
      </c>
      <c r="E979" s="76">
        <v>7</v>
      </c>
      <c r="F979" s="77" t="s">
        <v>45</v>
      </c>
      <c r="G979" s="78" t="s">
        <v>25</v>
      </c>
      <c r="H979" s="76">
        <f t="shared" si="30"/>
        <v>3.6999999999999998E-2</v>
      </c>
      <c r="I979" s="79">
        <f t="shared" si="31"/>
        <v>0.16492393820809106</v>
      </c>
      <c r="J979" s="76">
        <v>498528</v>
      </c>
      <c r="K979" s="80">
        <v>1700853</v>
      </c>
    </row>
    <row r="980" spans="1:11" x14ac:dyDescent="0.25">
      <c r="A980">
        <v>1</v>
      </c>
      <c r="B980">
        <v>3</v>
      </c>
      <c r="C980" s="76">
        <v>848</v>
      </c>
      <c r="D980" s="76">
        <v>22.28</v>
      </c>
      <c r="E980" s="76">
        <v>16</v>
      </c>
      <c r="F980" s="77" t="s">
        <v>45</v>
      </c>
      <c r="G980" s="78" t="s">
        <v>25</v>
      </c>
      <c r="H980" s="76">
        <f t="shared" si="30"/>
        <v>3.9E-2</v>
      </c>
      <c r="I980" s="79">
        <f t="shared" si="31"/>
        <v>0.39922728107359429</v>
      </c>
      <c r="J980" s="76">
        <v>498525</v>
      </c>
      <c r="K980" s="80">
        <v>1700856</v>
      </c>
    </row>
    <row r="981" spans="1:11" x14ac:dyDescent="0.25">
      <c r="A981">
        <v>1</v>
      </c>
      <c r="B981">
        <v>3</v>
      </c>
      <c r="C981" s="76">
        <v>849</v>
      </c>
      <c r="D981" s="76">
        <v>16.55</v>
      </c>
      <c r="E981" s="76">
        <v>6</v>
      </c>
      <c r="F981" s="77" t="s">
        <v>45</v>
      </c>
      <c r="G981" s="78" t="s">
        <v>25</v>
      </c>
      <c r="H981" s="76">
        <f t="shared" si="30"/>
        <v>2.1999999999999999E-2</v>
      </c>
      <c r="I981" s="79">
        <f t="shared" si="31"/>
        <v>8.2607047852788315E-2</v>
      </c>
      <c r="J981" s="76">
        <v>498523</v>
      </c>
      <c r="K981" s="80">
        <v>1700857</v>
      </c>
    </row>
    <row r="982" spans="1:11" x14ac:dyDescent="0.25">
      <c r="A982">
        <v>1</v>
      </c>
      <c r="B982">
        <v>3</v>
      </c>
      <c r="C982" s="76">
        <v>850</v>
      </c>
      <c r="D982" s="76">
        <v>26.74</v>
      </c>
      <c r="E982" s="76">
        <v>10</v>
      </c>
      <c r="F982" s="77" t="s">
        <v>45</v>
      </c>
      <c r="G982" s="78" t="s">
        <v>25</v>
      </c>
      <c r="H982" s="76">
        <f t="shared" si="30"/>
        <v>5.6000000000000001E-2</v>
      </c>
      <c r="I982" s="79">
        <f t="shared" si="31"/>
        <v>0.35941207284383053</v>
      </c>
      <c r="J982" s="76">
        <v>498522</v>
      </c>
      <c r="K982" s="80">
        <v>1700857</v>
      </c>
    </row>
    <row r="983" spans="1:11" x14ac:dyDescent="0.25">
      <c r="A983">
        <v>1</v>
      </c>
      <c r="B983">
        <v>3</v>
      </c>
      <c r="C983" s="76">
        <v>851</v>
      </c>
      <c r="D983" s="76">
        <v>14.01</v>
      </c>
      <c r="E983" s="76">
        <v>12</v>
      </c>
      <c r="F983" s="77" t="s">
        <v>44</v>
      </c>
      <c r="G983" s="78" t="s">
        <v>18</v>
      </c>
      <c r="H983" s="76">
        <f t="shared" si="30"/>
        <v>1.4999999999999999E-2</v>
      </c>
      <c r="I983" s="79">
        <f t="shared" si="31"/>
        <v>0.11839336707952705</v>
      </c>
      <c r="J983" s="76">
        <v>498520</v>
      </c>
      <c r="K983" s="80">
        <v>1700858</v>
      </c>
    </row>
    <row r="984" spans="1:11" x14ac:dyDescent="0.25">
      <c r="A984">
        <v>1</v>
      </c>
      <c r="B984">
        <v>3</v>
      </c>
      <c r="C984" s="76">
        <v>852</v>
      </c>
      <c r="D984" s="76">
        <v>31.19</v>
      </c>
      <c r="E984" s="76">
        <v>15</v>
      </c>
      <c r="F984" s="77" t="s">
        <v>45</v>
      </c>
      <c r="G984" s="78" t="s">
        <v>25</v>
      </c>
      <c r="H984" s="76">
        <f t="shared" si="30"/>
        <v>7.5999999999999998E-2</v>
      </c>
      <c r="I984" s="79">
        <f t="shared" si="31"/>
        <v>0.73348605913292964</v>
      </c>
      <c r="J984" s="76">
        <v>498514</v>
      </c>
      <c r="K984" s="80">
        <v>1700861</v>
      </c>
    </row>
    <row r="985" spans="1:11" x14ac:dyDescent="0.25">
      <c r="A985">
        <v>1</v>
      </c>
      <c r="B985">
        <v>3</v>
      </c>
      <c r="C985" s="76">
        <v>853</v>
      </c>
      <c r="D985" s="76">
        <v>12.1</v>
      </c>
      <c r="E985" s="76">
        <v>8</v>
      </c>
      <c r="F985" s="77" t="s">
        <v>47</v>
      </c>
      <c r="G985" s="78" t="s">
        <v>20</v>
      </c>
      <c r="H985" s="76">
        <f t="shared" si="30"/>
        <v>1.0999999999999999E-2</v>
      </c>
      <c r="I985" s="79">
        <f t="shared" si="31"/>
        <v>5.8874954292746445E-2</v>
      </c>
      <c r="J985" s="76">
        <v>498514</v>
      </c>
      <c r="K985" s="80">
        <v>1700864</v>
      </c>
    </row>
    <row r="986" spans="1:11" x14ac:dyDescent="0.25">
      <c r="A986">
        <v>1</v>
      </c>
      <c r="B986">
        <v>3</v>
      </c>
      <c r="C986" s="76">
        <v>854</v>
      </c>
      <c r="D986" s="76">
        <v>22.92</v>
      </c>
      <c r="E986" s="76">
        <v>14</v>
      </c>
      <c r="F986" s="77" t="s">
        <v>45</v>
      </c>
      <c r="G986" s="78" t="s">
        <v>25</v>
      </c>
      <c r="H986" s="76">
        <f t="shared" si="30"/>
        <v>4.1000000000000002E-2</v>
      </c>
      <c r="I986" s="79">
        <f t="shared" si="31"/>
        <v>0.36968098921079717</v>
      </c>
      <c r="J986" s="76">
        <v>498513</v>
      </c>
      <c r="K986" s="80">
        <v>1700868</v>
      </c>
    </row>
    <row r="987" spans="1:11" x14ac:dyDescent="0.25">
      <c r="A987">
        <v>1</v>
      </c>
      <c r="B987">
        <v>3</v>
      </c>
      <c r="C987" s="76">
        <v>855</v>
      </c>
      <c r="D987" s="76">
        <v>12.73</v>
      </c>
      <c r="E987" s="76">
        <v>8</v>
      </c>
      <c r="F987" s="77" t="s">
        <v>45</v>
      </c>
      <c r="G987" s="78" t="s">
        <v>25</v>
      </c>
      <c r="H987" s="76">
        <f t="shared" si="30"/>
        <v>1.2999999999999999E-2</v>
      </c>
      <c r="I987" s="79">
        <f t="shared" si="31"/>
        <v>6.5165337617013944E-2</v>
      </c>
      <c r="J987" s="76">
        <v>498513</v>
      </c>
      <c r="K987" s="80">
        <v>1700868</v>
      </c>
    </row>
    <row r="988" spans="1:11" x14ac:dyDescent="0.25">
      <c r="A988">
        <v>1</v>
      </c>
      <c r="B988">
        <v>3</v>
      </c>
      <c r="C988" s="76">
        <v>856.1</v>
      </c>
      <c r="D988" s="76">
        <v>25.46</v>
      </c>
      <c r="E988" s="76">
        <v>12</v>
      </c>
      <c r="F988" s="77" t="s">
        <v>56</v>
      </c>
      <c r="G988" s="78" t="s">
        <v>20</v>
      </c>
      <c r="H988" s="76">
        <f t="shared" si="30"/>
        <v>5.0999999999999997E-2</v>
      </c>
      <c r="I988" s="79">
        <f t="shared" si="31"/>
        <v>0.39099202570208369</v>
      </c>
      <c r="J988" s="76">
        <v>498511</v>
      </c>
      <c r="K988" s="80">
        <v>1700869</v>
      </c>
    </row>
    <row r="989" spans="1:11" x14ac:dyDescent="0.25">
      <c r="A989">
        <v>1</v>
      </c>
      <c r="B989">
        <v>3</v>
      </c>
      <c r="C989" s="76">
        <v>856.2</v>
      </c>
      <c r="D989" s="76">
        <v>9.5500000000000007</v>
      </c>
      <c r="E989" s="76">
        <v>8</v>
      </c>
      <c r="F989" s="77" t="s">
        <v>56</v>
      </c>
      <c r="G989" s="78" t="s">
        <v>20</v>
      </c>
      <c r="H989" s="76">
        <f t="shared" si="30"/>
        <v>7.0000000000000001E-3</v>
      </c>
      <c r="I989" s="79">
        <f t="shared" si="31"/>
        <v>3.6674701310594963E-2</v>
      </c>
      <c r="J989" s="76">
        <v>498511</v>
      </c>
      <c r="K989" s="80">
        <v>1700869</v>
      </c>
    </row>
    <row r="990" spans="1:11" x14ac:dyDescent="0.25">
      <c r="A990">
        <v>1</v>
      </c>
      <c r="B990">
        <v>3</v>
      </c>
      <c r="C990" s="76">
        <v>857</v>
      </c>
      <c r="D990" s="76">
        <v>28.01</v>
      </c>
      <c r="E990" s="76">
        <v>14</v>
      </c>
      <c r="F990" s="77" t="s">
        <v>45</v>
      </c>
      <c r="G990" s="78" t="s">
        <v>25</v>
      </c>
      <c r="H990" s="76">
        <f t="shared" si="30"/>
        <v>6.2E-2</v>
      </c>
      <c r="I990" s="79">
        <f t="shared" si="31"/>
        <v>0.55210808720696691</v>
      </c>
      <c r="J990" s="76">
        <v>498509</v>
      </c>
      <c r="K990" s="80">
        <v>1700870</v>
      </c>
    </row>
    <row r="991" spans="1:11" x14ac:dyDescent="0.25">
      <c r="A991">
        <v>1</v>
      </c>
      <c r="B991">
        <v>3</v>
      </c>
      <c r="C991" s="76">
        <v>858</v>
      </c>
      <c r="D991" s="76">
        <v>12.73</v>
      </c>
      <c r="E991" s="76">
        <v>8</v>
      </c>
      <c r="F991" s="77" t="s">
        <v>45</v>
      </c>
      <c r="G991" s="78" t="s">
        <v>25</v>
      </c>
      <c r="H991" s="76">
        <f t="shared" si="30"/>
        <v>1.2999999999999999E-2</v>
      </c>
      <c r="I991" s="79">
        <f t="shared" si="31"/>
        <v>6.5165337617013944E-2</v>
      </c>
      <c r="J991" s="76">
        <v>498509</v>
      </c>
      <c r="K991" s="80">
        <v>1700874</v>
      </c>
    </row>
    <row r="992" spans="1:11" x14ac:dyDescent="0.25">
      <c r="A992">
        <v>1</v>
      </c>
      <c r="B992">
        <v>3</v>
      </c>
      <c r="C992" s="76">
        <v>859</v>
      </c>
      <c r="D992" s="76">
        <v>21.65</v>
      </c>
      <c r="E992" s="76">
        <v>13</v>
      </c>
      <c r="F992" s="77" t="s">
        <v>46</v>
      </c>
      <c r="G992" s="78" t="s">
        <v>17</v>
      </c>
      <c r="H992" s="76">
        <f t="shared" si="30"/>
        <v>3.6999999999999998E-2</v>
      </c>
      <c r="I992" s="79">
        <f t="shared" si="31"/>
        <v>0.30628731381502633</v>
      </c>
      <c r="J992" s="76">
        <v>498509</v>
      </c>
      <c r="K992" s="80">
        <v>1700873</v>
      </c>
    </row>
    <row r="993" spans="1:11" x14ac:dyDescent="0.25">
      <c r="A993">
        <v>1</v>
      </c>
      <c r="B993">
        <v>3</v>
      </c>
      <c r="C993" s="76">
        <v>860</v>
      </c>
      <c r="D993" s="76">
        <v>9.5500000000000007</v>
      </c>
      <c r="E993" s="76">
        <v>6</v>
      </c>
      <c r="F993" s="77" t="s">
        <v>45</v>
      </c>
      <c r="G993" s="78" t="s">
        <v>25</v>
      </c>
      <c r="H993" s="76">
        <f t="shared" si="30"/>
        <v>7.0000000000000001E-3</v>
      </c>
      <c r="I993" s="79">
        <f t="shared" si="31"/>
        <v>2.7506025982946217E-2</v>
      </c>
      <c r="J993" s="76">
        <v>498508</v>
      </c>
      <c r="K993" s="80">
        <v>1700874</v>
      </c>
    </row>
    <row r="994" spans="1:11" x14ac:dyDescent="0.25">
      <c r="A994">
        <v>1</v>
      </c>
      <c r="B994">
        <v>3</v>
      </c>
      <c r="C994" s="76">
        <v>861</v>
      </c>
      <c r="D994" s="76">
        <v>17.829999999999998</v>
      </c>
      <c r="E994" s="76">
        <v>12</v>
      </c>
      <c r="F994" s="77" t="s">
        <v>56</v>
      </c>
      <c r="G994" s="78" t="s">
        <v>20</v>
      </c>
      <c r="H994" s="76">
        <f t="shared" si="30"/>
        <v>2.5000000000000001E-2</v>
      </c>
      <c r="I994" s="79">
        <f t="shared" si="31"/>
        <v>0.19175813083215593</v>
      </c>
      <c r="J994" s="76">
        <v>498504</v>
      </c>
      <c r="K994" s="80">
        <v>1700875</v>
      </c>
    </row>
    <row r="995" spans="1:11" x14ac:dyDescent="0.25">
      <c r="A995">
        <v>1</v>
      </c>
      <c r="B995">
        <v>3</v>
      </c>
      <c r="C995" s="76">
        <v>862</v>
      </c>
      <c r="D995" s="76">
        <v>14.01</v>
      </c>
      <c r="E995" s="76">
        <v>10</v>
      </c>
      <c r="F995" s="77" t="s">
        <v>46</v>
      </c>
      <c r="G995" s="78" t="s">
        <v>17</v>
      </c>
      <c r="H995" s="76">
        <f t="shared" si="30"/>
        <v>1.4999999999999999E-2</v>
      </c>
      <c r="I995" s="79">
        <f t="shared" si="31"/>
        <v>9.8661139232939205E-2</v>
      </c>
      <c r="J995" s="76">
        <v>498500</v>
      </c>
      <c r="K995" s="80">
        <v>1700877</v>
      </c>
    </row>
    <row r="996" spans="1:11" x14ac:dyDescent="0.25">
      <c r="A996">
        <v>1</v>
      </c>
      <c r="B996">
        <v>3</v>
      </c>
      <c r="C996" s="76">
        <v>863.1</v>
      </c>
      <c r="D996" s="76">
        <v>22.28</v>
      </c>
      <c r="E996" s="76">
        <v>12</v>
      </c>
      <c r="F996" s="77" t="s">
        <v>45</v>
      </c>
      <c r="G996" s="78" t="s">
        <v>25</v>
      </c>
      <c r="H996" s="76">
        <f t="shared" si="30"/>
        <v>3.9E-2</v>
      </c>
      <c r="I996" s="79">
        <f t="shared" si="31"/>
        <v>0.29942046080519569</v>
      </c>
      <c r="J996" s="76">
        <v>498492</v>
      </c>
      <c r="K996" s="80">
        <v>1700889</v>
      </c>
    </row>
    <row r="997" spans="1:11" x14ac:dyDescent="0.25">
      <c r="A997">
        <v>1</v>
      </c>
      <c r="B997">
        <v>3</v>
      </c>
      <c r="C997" s="76">
        <v>863.2</v>
      </c>
      <c r="D997" s="76">
        <v>11.46</v>
      </c>
      <c r="E997" s="82">
        <v>4.5</v>
      </c>
      <c r="F997" s="77" t="s">
        <v>45</v>
      </c>
      <c r="G997" s="78" t="s">
        <v>25</v>
      </c>
      <c r="H997" s="76">
        <f t="shared" si="30"/>
        <v>0.01</v>
      </c>
      <c r="I997" s="79">
        <f t="shared" si="31"/>
        <v>2.970650806158192E-2</v>
      </c>
      <c r="J997" s="76">
        <v>498492</v>
      </c>
      <c r="K997" s="80">
        <v>1700889</v>
      </c>
    </row>
    <row r="998" spans="1:11" x14ac:dyDescent="0.25">
      <c r="A998">
        <v>1</v>
      </c>
      <c r="B998">
        <v>3</v>
      </c>
      <c r="C998" s="76">
        <v>863.3</v>
      </c>
      <c r="D998" s="76">
        <v>22.28</v>
      </c>
      <c r="E998" s="76">
        <v>11</v>
      </c>
      <c r="F998" s="77" t="s">
        <v>45</v>
      </c>
      <c r="G998" s="78" t="s">
        <v>25</v>
      </c>
      <c r="H998" s="76">
        <f t="shared" si="30"/>
        <v>3.9E-2</v>
      </c>
      <c r="I998" s="79">
        <f t="shared" si="31"/>
        <v>0.27446875573809604</v>
      </c>
      <c r="J998" s="76">
        <v>498492</v>
      </c>
      <c r="K998" s="80">
        <v>1700889</v>
      </c>
    </row>
    <row r="999" spans="1:11" x14ac:dyDescent="0.25">
      <c r="A999">
        <v>1</v>
      </c>
      <c r="B999">
        <v>3</v>
      </c>
      <c r="C999" s="76">
        <v>863.4</v>
      </c>
      <c r="D999" s="76">
        <v>10.82</v>
      </c>
      <c r="E999" s="76">
        <v>6</v>
      </c>
      <c r="F999" s="77" t="s">
        <v>45</v>
      </c>
      <c r="G999" s="78" t="s">
        <v>25</v>
      </c>
      <c r="H999" s="76">
        <f t="shared" si="30"/>
        <v>8.9999999999999993E-3</v>
      </c>
      <c r="I999" s="79">
        <f t="shared" si="31"/>
        <v>3.5308204010700069E-2</v>
      </c>
      <c r="J999" s="76">
        <v>498492</v>
      </c>
      <c r="K999" s="80">
        <v>1700889</v>
      </c>
    </row>
    <row r="1000" spans="1:11" x14ac:dyDescent="0.25">
      <c r="A1000">
        <v>1</v>
      </c>
      <c r="B1000">
        <v>3</v>
      </c>
      <c r="C1000" s="76">
        <v>864.1</v>
      </c>
      <c r="D1000" s="76">
        <v>14.96</v>
      </c>
      <c r="E1000" s="76">
        <v>10</v>
      </c>
      <c r="F1000" s="77" t="s">
        <v>56</v>
      </c>
      <c r="G1000" s="78" t="s">
        <v>20</v>
      </c>
      <c r="H1000" s="76">
        <f t="shared" si="30"/>
        <v>1.7999999999999999E-2</v>
      </c>
      <c r="I1000" s="79">
        <f t="shared" si="31"/>
        <v>0.11249495398746266</v>
      </c>
      <c r="J1000" s="76">
        <v>498491</v>
      </c>
      <c r="K1000" s="80">
        <v>1700889</v>
      </c>
    </row>
    <row r="1001" spans="1:11" x14ac:dyDescent="0.25">
      <c r="A1001">
        <v>1</v>
      </c>
      <c r="B1001">
        <v>3</v>
      </c>
      <c r="C1001" s="76">
        <v>864.2</v>
      </c>
      <c r="D1001" s="76">
        <v>9.5500000000000007</v>
      </c>
      <c r="E1001" s="76">
        <v>8</v>
      </c>
      <c r="F1001" s="77" t="s">
        <v>56</v>
      </c>
      <c r="G1001" s="78" t="s">
        <v>20</v>
      </c>
      <c r="H1001" s="76">
        <f t="shared" si="30"/>
        <v>7.0000000000000001E-3</v>
      </c>
      <c r="I1001" s="79">
        <f t="shared" si="31"/>
        <v>3.6674701310594963E-2</v>
      </c>
      <c r="J1001" s="76">
        <v>498491</v>
      </c>
      <c r="K1001" s="80">
        <v>1700889</v>
      </c>
    </row>
    <row r="1002" spans="1:11" x14ac:dyDescent="0.25">
      <c r="A1002">
        <v>1</v>
      </c>
      <c r="B1002">
        <v>3</v>
      </c>
      <c r="C1002" s="76">
        <v>865</v>
      </c>
      <c r="D1002" s="76">
        <v>31.83</v>
      </c>
      <c r="E1002" s="76">
        <v>17</v>
      </c>
      <c r="F1002" s="77" t="s">
        <v>45</v>
      </c>
      <c r="G1002" s="78" t="s">
        <v>25</v>
      </c>
      <c r="H1002" s="76">
        <f t="shared" si="30"/>
        <v>0.08</v>
      </c>
      <c r="I1002" s="79">
        <f t="shared" si="31"/>
        <v>0.86574911041526159</v>
      </c>
      <c r="J1002" s="76">
        <v>498485</v>
      </c>
      <c r="K1002" s="80">
        <v>1700886</v>
      </c>
    </row>
    <row r="1003" spans="1:11" x14ac:dyDescent="0.25">
      <c r="A1003">
        <v>1</v>
      </c>
      <c r="B1003">
        <v>3</v>
      </c>
      <c r="C1003" s="76">
        <v>866</v>
      </c>
      <c r="D1003" s="76">
        <v>21.65</v>
      </c>
      <c r="E1003" s="76">
        <v>14</v>
      </c>
      <c r="F1003" s="77" t="s">
        <v>45</v>
      </c>
      <c r="G1003" s="78" t="s">
        <v>25</v>
      </c>
      <c r="H1003" s="76">
        <f t="shared" si="30"/>
        <v>3.6999999999999998E-2</v>
      </c>
      <c r="I1003" s="79">
        <f t="shared" si="31"/>
        <v>0.32984787641618213</v>
      </c>
      <c r="J1003" s="76">
        <v>498483</v>
      </c>
      <c r="K1003" s="80">
        <v>1700884</v>
      </c>
    </row>
    <row r="1004" spans="1:11" x14ac:dyDescent="0.25">
      <c r="A1004">
        <v>1</v>
      </c>
      <c r="B1004">
        <v>3</v>
      </c>
      <c r="C1004" s="76">
        <v>867</v>
      </c>
      <c r="D1004" s="76">
        <v>10.19</v>
      </c>
      <c r="E1004" s="76">
        <v>10</v>
      </c>
      <c r="F1004" s="77" t="s">
        <v>45</v>
      </c>
      <c r="G1004" s="78" t="s">
        <v>25</v>
      </c>
      <c r="H1004" s="76">
        <f t="shared" si="30"/>
        <v>8.0000000000000002E-3</v>
      </c>
      <c r="I1004" s="79">
        <f t="shared" si="31"/>
        <v>5.2193716629986411E-2</v>
      </c>
      <c r="J1004" s="76">
        <v>498486</v>
      </c>
      <c r="K1004" s="80">
        <v>1700882</v>
      </c>
    </row>
    <row r="1005" spans="1:11" x14ac:dyDescent="0.25">
      <c r="A1005">
        <v>1</v>
      </c>
      <c r="B1005">
        <v>3</v>
      </c>
      <c r="C1005" s="76">
        <v>868</v>
      </c>
      <c r="D1005" s="76">
        <v>22.28</v>
      </c>
      <c r="E1005" s="76">
        <v>17</v>
      </c>
      <c r="F1005" s="77" t="s">
        <v>45</v>
      </c>
      <c r="G1005" s="78" t="s">
        <v>25</v>
      </c>
      <c r="H1005" s="76">
        <f t="shared" si="30"/>
        <v>3.9E-2</v>
      </c>
      <c r="I1005" s="79">
        <f t="shared" si="31"/>
        <v>0.42417898614069388</v>
      </c>
      <c r="J1005" s="76">
        <v>498491</v>
      </c>
      <c r="K1005" s="80">
        <v>1700883</v>
      </c>
    </row>
    <row r="1006" spans="1:11" x14ac:dyDescent="0.25">
      <c r="A1006">
        <v>1</v>
      </c>
      <c r="B1006">
        <v>3</v>
      </c>
      <c r="C1006" s="76">
        <v>869</v>
      </c>
      <c r="D1006" s="76">
        <v>10.19</v>
      </c>
      <c r="E1006" s="76">
        <v>6</v>
      </c>
      <c r="F1006" s="77" t="s">
        <v>45</v>
      </c>
      <c r="G1006" s="78" t="s">
        <v>25</v>
      </c>
      <c r="H1006" s="76">
        <f t="shared" si="30"/>
        <v>8.0000000000000002E-3</v>
      </c>
      <c r="I1006" s="79">
        <f t="shared" si="31"/>
        <v>3.1316229977991848E-2</v>
      </c>
      <c r="J1006" s="76">
        <v>498492</v>
      </c>
      <c r="K1006" s="80">
        <v>1700882</v>
      </c>
    </row>
    <row r="1007" spans="1:11" x14ac:dyDescent="0.25">
      <c r="A1007">
        <v>1</v>
      </c>
      <c r="B1007">
        <v>3</v>
      </c>
      <c r="C1007" s="76">
        <v>870</v>
      </c>
      <c r="D1007" s="76">
        <v>13.69</v>
      </c>
      <c r="E1007" s="76">
        <v>7</v>
      </c>
      <c r="F1007" s="77" t="s">
        <v>45</v>
      </c>
      <c r="G1007" s="78" t="s">
        <v>25</v>
      </c>
      <c r="H1007" s="76">
        <f t="shared" si="30"/>
        <v>1.4999999999999999E-2</v>
      </c>
      <c r="I1007" s="79">
        <f t="shared" si="31"/>
        <v>6.5943924807538398E-2</v>
      </c>
      <c r="J1007" s="76">
        <v>498492</v>
      </c>
      <c r="K1007" s="80">
        <v>1700881</v>
      </c>
    </row>
    <row r="1008" spans="1:11" x14ac:dyDescent="0.25">
      <c r="A1008">
        <v>1</v>
      </c>
      <c r="B1008">
        <v>3</v>
      </c>
      <c r="C1008" s="76">
        <v>871</v>
      </c>
      <c r="D1008" s="76">
        <v>15.28</v>
      </c>
      <c r="E1008" s="76">
        <v>6</v>
      </c>
      <c r="F1008" s="77" t="s">
        <v>45</v>
      </c>
      <c r="G1008" s="78" t="s">
        <v>25</v>
      </c>
      <c r="H1008" s="76">
        <f t="shared" si="30"/>
        <v>1.7999999999999999E-2</v>
      </c>
      <c r="I1008" s="79">
        <f t="shared" si="31"/>
        <v>7.0415426516342319E-2</v>
      </c>
      <c r="J1008" s="76">
        <v>498492</v>
      </c>
      <c r="K1008" s="80">
        <v>1700876</v>
      </c>
    </row>
    <row r="1009" spans="1:11" x14ac:dyDescent="0.25">
      <c r="A1009">
        <v>1</v>
      </c>
      <c r="B1009">
        <v>3</v>
      </c>
      <c r="C1009" s="76">
        <v>872</v>
      </c>
      <c r="D1009" s="76">
        <v>28.01</v>
      </c>
      <c r="E1009" s="76">
        <v>16</v>
      </c>
      <c r="F1009" s="77" t="s">
        <v>45</v>
      </c>
      <c r="G1009" s="78" t="s">
        <v>25</v>
      </c>
      <c r="H1009" s="76">
        <f t="shared" si="30"/>
        <v>6.2E-2</v>
      </c>
      <c r="I1009" s="79">
        <f t="shared" si="31"/>
        <v>0.63098067109367639</v>
      </c>
      <c r="J1009" s="76">
        <v>498493</v>
      </c>
      <c r="K1009" s="80">
        <v>1700877</v>
      </c>
    </row>
    <row r="1010" spans="1:11" x14ac:dyDescent="0.25">
      <c r="A1010">
        <v>1</v>
      </c>
      <c r="B1010">
        <v>3</v>
      </c>
      <c r="C1010" s="76">
        <v>873</v>
      </c>
      <c r="D1010" s="76">
        <v>12.73</v>
      </c>
      <c r="E1010" s="76">
        <v>6</v>
      </c>
      <c r="F1010" s="77" t="s">
        <v>45</v>
      </c>
      <c r="G1010" s="78" t="s">
        <v>25</v>
      </c>
      <c r="H1010" s="76">
        <f t="shared" si="30"/>
        <v>1.2999999999999999E-2</v>
      </c>
      <c r="I1010" s="79">
        <f t="shared" si="31"/>
        <v>4.8874003212760461E-2</v>
      </c>
      <c r="J1010" s="76">
        <v>498496</v>
      </c>
      <c r="K1010" s="80">
        <v>1700873</v>
      </c>
    </row>
    <row r="1011" spans="1:11" x14ac:dyDescent="0.25">
      <c r="A1011">
        <v>1</v>
      </c>
      <c r="B1011">
        <v>3</v>
      </c>
      <c r="C1011" s="76">
        <v>874</v>
      </c>
      <c r="D1011" s="76">
        <v>12.73</v>
      </c>
      <c r="E1011" s="76">
        <v>7</v>
      </c>
      <c r="F1011" s="77" t="s">
        <v>45</v>
      </c>
      <c r="G1011" s="78" t="s">
        <v>25</v>
      </c>
      <c r="H1011" s="76">
        <f t="shared" si="30"/>
        <v>1.2999999999999999E-2</v>
      </c>
      <c r="I1011" s="79">
        <f t="shared" si="31"/>
        <v>5.7019670414887202E-2</v>
      </c>
      <c r="J1011" s="76">
        <v>498494</v>
      </c>
      <c r="K1011" s="80">
        <v>1700872</v>
      </c>
    </row>
    <row r="1012" spans="1:11" x14ac:dyDescent="0.25">
      <c r="A1012">
        <v>1</v>
      </c>
      <c r="B1012">
        <v>3</v>
      </c>
      <c r="C1012" s="76">
        <v>875</v>
      </c>
      <c r="D1012" s="76">
        <v>28.65</v>
      </c>
      <c r="E1012" s="76">
        <v>14</v>
      </c>
      <c r="F1012" s="77" t="s">
        <v>45</v>
      </c>
      <c r="G1012" s="78" t="s">
        <v>25</v>
      </c>
      <c r="H1012" s="76">
        <f t="shared" si="30"/>
        <v>6.4000000000000001E-2</v>
      </c>
      <c r="I1012" s="79">
        <f t="shared" si="31"/>
        <v>0.57762654564187044</v>
      </c>
      <c r="J1012" s="76">
        <v>498495</v>
      </c>
      <c r="K1012" s="80">
        <v>1700875</v>
      </c>
    </row>
    <row r="1013" spans="1:11" x14ac:dyDescent="0.25">
      <c r="A1013">
        <v>1</v>
      </c>
      <c r="B1013">
        <v>3</v>
      </c>
      <c r="C1013" s="76">
        <v>876</v>
      </c>
      <c r="D1013" s="76">
        <v>38.83</v>
      </c>
      <c r="E1013" s="76">
        <v>15</v>
      </c>
      <c r="F1013" s="77" t="s">
        <v>45</v>
      </c>
      <c r="G1013" s="78" t="s">
        <v>25</v>
      </c>
      <c r="H1013" s="76">
        <f t="shared" si="30"/>
        <v>0.11799999999999999</v>
      </c>
      <c r="I1013" s="79">
        <f t="shared" si="31"/>
        <v>1.1368309678922792</v>
      </c>
      <c r="J1013" s="76">
        <v>498495</v>
      </c>
      <c r="K1013" s="80">
        <v>1700872</v>
      </c>
    </row>
    <row r="1014" spans="1:11" x14ac:dyDescent="0.25">
      <c r="A1014">
        <v>1</v>
      </c>
      <c r="B1014">
        <v>3</v>
      </c>
      <c r="C1014" s="76">
        <v>877</v>
      </c>
      <c r="D1014" s="76">
        <v>14.96</v>
      </c>
      <c r="E1014" s="76">
        <v>10</v>
      </c>
      <c r="F1014" s="77" t="s">
        <v>45</v>
      </c>
      <c r="G1014" s="78" t="s">
        <v>25</v>
      </c>
      <c r="H1014" s="76">
        <f t="shared" si="30"/>
        <v>1.7999999999999999E-2</v>
      </c>
      <c r="I1014" s="79">
        <f t="shared" si="31"/>
        <v>0.11249495398746266</v>
      </c>
      <c r="J1014" s="76">
        <v>498496</v>
      </c>
      <c r="K1014" s="80">
        <v>1700872</v>
      </c>
    </row>
    <row r="1015" spans="1:11" x14ac:dyDescent="0.25">
      <c r="A1015">
        <v>1</v>
      </c>
      <c r="B1015">
        <v>3</v>
      </c>
      <c r="C1015" s="76">
        <v>878</v>
      </c>
      <c r="D1015" s="76">
        <v>43.29</v>
      </c>
      <c r="E1015" s="76">
        <v>17</v>
      </c>
      <c r="F1015" s="77" t="s">
        <v>45</v>
      </c>
      <c r="G1015" s="78" t="s">
        <v>25</v>
      </c>
      <c r="H1015" s="76">
        <f t="shared" si="30"/>
        <v>0.14699999999999999</v>
      </c>
      <c r="I1015" s="79">
        <f t="shared" si="31"/>
        <v>1.6013783338971808</v>
      </c>
      <c r="J1015" s="76">
        <v>498497</v>
      </c>
      <c r="K1015" s="80">
        <v>1700873</v>
      </c>
    </row>
    <row r="1016" spans="1:11" x14ac:dyDescent="0.25">
      <c r="A1016">
        <v>1</v>
      </c>
      <c r="B1016">
        <v>3</v>
      </c>
      <c r="C1016" s="76">
        <v>879</v>
      </c>
      <c r="D1016" s="76">
        <v>26.74</v>
      </c>
      <c r="E1016" s="76">
        <v>16</v>
      </c>
      <c r="F1016" s="77" t="s">
        <v>45</v>
      </c>
      <c r="G1016" s="78" t="s">
        <v>25</v>
      </c>
      <c r="H1016" s="76">
        <f t="shared" si="30"/>
        <v>5.6000000000000001E-2</v>
      </c>
      <c r="I1016" s="79">
        <f t="shared" si="31"/>
        <v>0.57505931655012887</v>
      </c>
      <c r="J1016" s="76">
        <v>498498</v>
      </c>
      <c r="K1016" s="80">
        <v>1700869</v>
      </c>
    </row>
    <row r="1017" spans="1:11" x14ac:dyDescent="0.25">
      <c r="A1017">
        <v>1</v>
      </c>
      <c r="B1017">
        <v>3</v>
      </c>
      <c r="C1017" s="76">
        <v>880</v>
      </c>
      <c r="D1017" s="76">
        <v>26.1</v>
      </c>
      <c r="E1017" s="76">
        <v>19</v>
      </c>
      <c r="F1017" s="77" t="s">
        <v>45</v>
      </c>
      <c r="G1017" s="78" t="s">
        <v>25</v>
      </c>
      <c r="H1017" s="76">
        <f t="shared" si="30"/>
        <v>5.3999999999999999E-2</v>
      </c>
      <c r="I1017" s="79">
        <f t="shared" si="31"/>
        <v>0.65058563679177861</v>
      </c>
      <c r="J1017" s="76">
        <v>498503</v>
      </c>
      <c r="K1017" s="80">
        <v>1700868</v>
      </c>
    </row>
    <row r="1018" spans="1:11" x14ac:dyDescent="0.25">
      <c r="A1018">
        <v>1</v>
      </c>
      <c r="B1018">
        <v>3</v>
      </c>
      <c r="C1018" s="76">
        <v>881</v>
      </c>
      <c r="D1018" s="76">
        <v>15.28</v>
      </c>
      <c r="E1018" s="76">
        <v>10</v>
      </c>
      <c r="F1018" s="77" t="s">
        <v>45</v>
      </c>
      <c r="G1018" s="78" t="s">
        <v>25</v>
      </c>
      <c r="H1018" s="76">
        <f t="shared" si="30"/>
        <v>1.7999999999999999E-2</v>
      </c>
      <c r="I1018" s="79">
        <f t="shared" si="31"/>
        <v>0.11735904419390386</v>
      </c>
      <c r="J1018" s="76">
        <v>498503</v>
      </c>
      <c r="K1018" s="80">
        <v>1700869</v>
      </c>
    </row>
    <row r="1019" spans="1:11" x14ac:dyDescent="0.25">
      <c r="A1019">
        <v>1</v>
      </c>
      <c r="B1019">
        <v>3</v>
      </c>
      <c r="C1019" s="76">
        <v>882</v>
      </c>
      <c r="D1019" s="76">
        <v>15.92</v>
      </c>
      <c r="E1019" s="76">
        <v>12</v>
      </c>
      <c r="F1019" s="77" t="s">
        <v>45</v>
      </c>
      <c r="G1019" s="78" t="s">
        <v>25</v>
      </c>
      <c r="H1019" s="76">
        <f t="shared" si="30"/>
        <v>0.02</v>
      </c>
      <c r="I1019" s="79">
        <f t="shared" si="31"/>
        <v>0.15287526687720579</v>
      </c>
      <c r="J1019" s="76">
        <v>498505</v>
      </c>
      <c r="K1019" s="80">
        <v>1700868</v>
      </c>
    </row>
    <row r="1020" spans="1:11" x14ac:dyDescent="0.25">
      <c r="A1020">
        <v>1</v>
      </c>
      <c r="B1020">
        <v>3</v>
      </c>
      <c r="C1020" s="76">
        <v>883</v>
      </c>
      <c r="D1020" s="76">
        <v>12.73</v>
      </c>
      <c r="E1020" s="76">
        <v>11</v>
      </c>
      <c r="F1020" s="77" t="s">
        <v>56</v>
      </c>
      <c r="G1020" s="78" t="s">
        <v>20</v>
      </c>
      <c r="H1020" s="76">
        <f t="shared" si="30"/>
        <v>1.2999999999999999E-2</v>
      </c>
      <c r="I1020" s="79">
        <f t="shared" si="31"/>
        <v>8.9602339223394167E-2</v>
      </c>
      <c r="J1020" s="76">
        <v>498508</v>
      </c>
      <c r="K1020" s="80">
        <v>1700868</v>
      </c>
    </row>
    <row r="1021" spans="1:11" x14ac:dyDescent="0.25">
      <c r="A1021">
        <v>1</v>
      </c>
      <c r="B1021">
        <v>3</v>
      </c>
      <c r="C1021" s="76">
        <v>884</v>
      </c>
      <c r="D1021" s="76">
        <v>11.46</v>
      </c>
      <c r="E1021" s="76">
        <v>8</v>
      </c>
      <c r="F1021" s="77" t="s">
        <v>47</v>
      </c>
      <c r="G1021" s="78" t="s">
        <v>20</v>
      </c>
      <c r="H1021" s="76">
        <f t="shared" si="30"/>
        <v>0.01</v>
      </c>
      <c r="I1021" s="79">
        <f t="shared" si="31"/>
        <v>5.2811569887256743E-2</v>
      </c>
      <c r="J1021" s="76">
        <v>498509</v>
      </c>
      <c r="K1021" s="80">
        <v>1700868</v>
      </c>
    </row>
    <row r="1022" spans="1:11" x14ac:dyDescent="0.25">
      <c r="A1022">
        <v>1</v>
      </c>
      <c r="B1022">
        <v>3</v>
      </c>
      <c r="C1022" s="76">
        <v>885</v>
      </c>
      <c r="D1022" s="76">
        <v>28.65</v>
      </c>
      <c r="E1022" s="76">
        <v>14</v>
      </c>
      <c r="F1022" s="77" t="s">
        <v>45</v>
      </c>
      <c r="G1022" s="78" t="s">
        <v>25</v>
      </c>
      <c r="H1022" s="76">
        <f t="shared" si="30"/>
        <v>6.4000000000000001E-2</v>
      </c>
      <c r="I1022" s="79">
        <f t="shared" si="31"/>
        <v>0.57762654564187044</v>
      </c>
      <c r="J1022" s="76">
        <v>498508</v>
      </c>
      <c r="K1022" s="80">
        <v>1700868</v>
      </c>
    </row>
    <row r="1023" spans="1:11" x14ac:dyDescent="0.25">
      <c r="A1023">
        <v>1</v>
      </c>
      <c r="B1023">
        <v>3</v>
      </c>
      <c r="C1023" s="76">
        <v>886</v>
      </c>
      <c r="D1023" s="76">
        <v>14.01</v>
      </c>
      <c r="E1023" s="76">
        <v>9</v>
      </c>
      <c r="F1023" s="77" t="s">
        <v>45</v>
      </c>
      <c r="G1023" s="78" t="s">
        <v>25</v>
      </c>
      <c r="H1023" s="76">
        <f t="shared" si="30"/>
        <v>1.4999999999999999E-2</v>
      </c>
      <c r="I1023" s="79">
        <f t="shared" si="31"/>
        <v>8.8795025309645281E-2</v>
      </c>
      <c r="J1023" s="76">
        <v>498510</v>
      </c>
      <c r="K1023" s="80">
        <v>1700864</v>
      </c>
    </row>
    <row r="1024" spans="1:11" x14ac:dyDescent="0.25">
      <c r="A1024">
        <v>1</v>
      </c>
      <c r="B1024">
        <v>3</v>
      </c>
      <c r="C1024" s="76">
        <v>887</v>
      </c>
      <c r="D1024" s="76">
        <v>27.37</v>
      </c>
      <c r="E1024" s="76">
        <v>16</v>
      </c>
      <c r="F1024" s="77" t="s">
        <v>44</v>
      </c>
      <c r="G1024" s="78" t="s">
        <v>18</v>
      </c>
      <c r="H1024" s="76">
        <f t="shared" si="30"/>
        <v>5.8999999999999997E-2</v>
      </c>
      <c r="I1024" s="79">
        <f t="shared" si="31"/>
        <v>0.60247555832830968</v>
      </c>
      <c r="J1024" s="76">
        <v>498510</v>
      </c>
      <c r="K1024" s="80">
        <v>1700864</v>
      </c>
    </row>
    <row r="1025" spans="1:11" x14ac:dyDescent="0.25">
      <c r="A1025">
        <v>1</v>
      </c>
      <c r="B1025">
        <v>3</v>
      </c>
      <c r="C1025" s="76">
        <v>888.1</v>
      </c>
      <c r="D1025" s="76">
        <v>16.55</v>
      </c>
      <c r="E1025" s="76">
        <v>8</v>
      </c>
      <c r="F1025" s="77" t="s">
        <v>45</v>
      </c>
      <c r="G1025" s="78" t="s">
        <v>25</v>
      </c>
      <c r="H1025" s="76">
        <f t="shared" si="30"/>
        <v>2.1999999999999999E-2</v>
      </c>
      <c r="I1025" s="79">
        <f t="shared" si="31"/>
        <v>0.11014273047038443</v>
      </c>
      <c r="J1025" s="76">
        <v>498512</v>
      </c>
      <c r="K1025" s="80">
        <v>1700861</v>
      </c>
    </row>
    <row r="1026" spans="1:11" x14ac:dyDescent="0.25">
      <c r="A1026">
        <v>1</v>
      </c>
      <c r="B1026">
        <v>3</v>
      </c>
      <c r="C1026" s="76">
        <v>888.2</v>
      </c>
      <c r="D1026" s="76">
        <v>16.55</v>
      </c>
      <c r="E1026" s="76">
        <v>10</v>
      </c>
      <c r="F1026" s="77" t="s">
        <v>45</v>
      </c>
      <c r="G1026" s="78" t="s">
        <v>25</v>
      </c>
      <c r="H1026" s="76">
        <f t="shared" ref="H1026:H1089" si="32">ROUND((D1026/100)^2*0.7854,3)</f>
        <v>2.1999999999999999E-2</v>
      </c>
      <c r="I1026" s="79">
        <f t="shared" si="31"/>
        <v>0.13767841308798054</v>
      </c>
      <c r="J1026" s="76">
        <v>498512</v>
      </c>
      <c r="K1026" s="80">
        <v>1700861</v>
      </c>
    </row>
    <row r="1027" spans="1:11" x14ac:dyDescent="0.25">
      <c r="A1027">
        <v>1</v>
      </c>
      <c r="B1027">
        <v>3</v>
      </c>
      <c r="C1027" s="76">
        <v>889</v>
      </c>
      <c r="D1027" s="76">
        <v>10.19</v>
      </c>
      <c r="E1027" s="76">
        <v>10</v>
      </c>
      <c r="F1027" s="77" t="s">
        <v>43</v>
      </c>
      <c r="G1027" s="78" t="s">
        <v>23</v>
      </c>
      <c r="H1027" s="76">
        <f t="shared" si="32"/>
        <v>8.0000000000000002E-3</v>
      </c>
      <c r="I1027" s="79">
        <f t="shared" ref="I1027:I1090" si="33">IF(F1027="Pino candelillo",-0.0044177+(0.0000285*D1027^2*E1027),((D1027/100)^2)*E1027*0.64*(PI()/4))</f>
        <v>2.5175588499999998E-2</v>
      </c>
      <c r="J1027" s="76">
        <v>498514</v>
      </c>
      <c r="K1027" s="80">
        <v>1700857</v>
      </c>
    </row>
    <row r="1028" spans="1:11" x14ac:dyDescent="0.25">
      <c r="A1028">
        <v>1</v>
      </c>
      <c r="B1028">
        <v>3</v>
      </c>
      <c r="C1028" s="76">
        <v>890</v>
      </c>
      <c r="D1028" s="76">
        <v>14.01</v>
      </c>
      <c r="E1028" s="76">
        <v>7</v>
      </c>
      <c r="F1028" s="77" t="s">
        <v>56</v>
      </c>
      <c r="G1028" s="78" t="s">
        <v>20</v>
      </c>
      <c r="H1028" s="76">
        <f t="shared" si="32"/>
        <v>1.4999999999999999E-2</v>
      </c>
      <c r="I1028" s="79">
        <f t="shared" si="33"/>
        <v>6.9062797463057435E-2</v>
      </c>
      <c r="J1028" s="76">
        <v>498514</v>
      </c>
      <c r="K1028" s="80">
        <v>1700857</v>
      </c>
    </row>
    <row r="1029" spans="1:11" x14ac:dyDescent="0.25">
      <c r="A1029">
        <v>1</v>
      </c>
      <c r="B1029">
        <v>3</v>
      </c>
      <c r="C1029" s="76">
        <v>891</v>
      </c>
      <c r="D1029" s="76">
        <v>60.48</v>
      </c>
      <c r="E1029" s="76">
        <v>11</v>
      </c>
      <c r="F1029" s="77" t="s">
        <v>45</v>
      </c>
      <c r="G1029" s="78" t="s">
        <v>25</v>
      </c>
      <c r="H1029" s="76">
        <f t="shared" si="32"/>
        <v>0.28699999999999998</v>
      </c>
      <c r="I1029" s="79">
        <f t="shared" si="33"/>
        <v>2.0224887078382654</v>
      </c>
      <c r="J1029" s="76">
        <v>498519</v>
      </c>
      <c r="K1029" s="80">
        <v>1700849</v>
      </c>
    </row>
    <row r="1030" spans="1:11" x14ac:dyDescent="0.25">
      <c r="A1030">
        <v>1</v>
      </c>
      <c r="B1030">
        <v>3</v>
      </c>
      <c r="C1030" s="76">
        <v>892</v>
      </c>
      <c r="D1030" s="76">
        <v>22.92</v>
      </c>
      <c r="E1030" s="76">
        <v>13</v>
      </c>
      <c r="F1030" s="77" t="s">
        <v>43</v>
      </c>
      <c r="G1030" s="78" t="s">
        <v>23</v>
      </c>
      <c r="H1030" s="76">
        <f t="shared" si="32"/>
        <v>4.1000000000000002E-2</v>
      </c>
      <c r="I1030" s="79">
        <f t="shared" si="33"/>
        <v>0.19021573120000002</v>
      </c>
      <c r="J1030" s="76">
        <v>498524</v>
      </c>
      <c r="K1030" s="80">
        <v>1700845</v>
      </c>
    </row>
    <row r="1031" spans="1:11" x14ac:dyDescent="0.25">
      <c r="A1031">
        <v>1</v>
      </c>
      <c r="B1031">
        <v>3</v>
      </c>
      <c r="C1031" s="76">
        <v>893.1</v>
      </c>
      <c r="D1031" s="76">
        <v>21.01</v>
      </c>
      <c r="E1031" s="76">
        <v>11</v>
      </c>
      <c r="F1031" s="77" t="s">
        <v>45</v>
      </c>
      <c r="G1031" s="78" t="s">
        <v>25</v>
      </c>
      <c r="H1031" s="76">
        <f t="shared" si="32"/>
        <v>3.5000000000000003E-2</v>
      </c>
      <c r="I1031" s="79">
        <f t="shared" si="33"/>
        <v>0.24407013722200946</v>
      </c>
      <c r="J1031" s="76">
        <v>498529</v>
      </c>
      <c r="K1031" s="80">
        <v>1700844</v>
      </c>
    </row>
    <row r="1032" spans="1:11" x14ac:dyDescent="0.25">
      <c r="A1032">
        <v>1</v>
      </c>
      <c r="B1032">
        <v>3</v>
      </c>
      <c r="C1032" s="76">
        <v>893.2</v>
      </c>
      <c r="D1032" s="76">
        <v>28.01</v>
      </c>
      <c r="E1032" s="76">
        <v>12</v>
      </c>
      <c r="F1032" s="77" t="s">
        <v>45</v>
      </c>
      <c r="G1032" s="78" t="s">
        <v>25</v>
      </c>
      <c r="H1032" s="76">
        <f t="shared" si="32"/>
        <v>6.2E-2</v>
      </c>
      <c r="I1032" s="79">
        <f t="shared" si="33"/>
        <v>0.47323550332025732</v>
      </c>
      <c r="J1032" s="76">
        <v>498529</v>
      </c>
      <c r="K1032" s="80">
        <v>1700844</v>
      </c>
    </row>
    <row r="1033" spans="1:11" x14ac:dyDescent="0.25">
      <c r="A1033">
        <v>1</v>
      </c>
      <c r="B1033">
        <v>3</v>
      </c>
      <c r="C1033" s="76">
        <v>894</v>
      </c>
      <c r="D1033" s="76">
        <v>18.14</v>
      </c>
      <c r="E1033" s="76">
        <v>10</v>
      </c>
      <c r="F1033" s="77" t="s">
        <v>45</v>
      </c>
      <c r="G1033" s="78" t="s">
        <v>25</v>
      </c>
      <c r="H1033" s="76">
        <f t="shared" si="32"/>
        <v>2.5999999999999999E-2</v>
      </c>
      <c r="I1033" s="79">
        <f t="shared" si="33"/>
        <v>0.16540339551251138</v>
      </c>
      <c r="J1033" s="76">
        <v>498526</v>
      </c>
      <c r="K1033" s="80">
        <v>1700842</v>
      </c>
    </row>
    <row r="1034" spans="1:11" x14ac:dyDescent="0.25">
      <c r="A1034">
        <v>1</v>
      </c>
      <c r="B1034">
        <v>3</v>
      </c>
      <c r="C1034" s="76">
        <v>895</v>
      </c>
      <c r="D1034" s="76">
        <v>10.82</v>
      </c>
      <c r="E1034" s="76">
        <v>11</v>
      </c>
      <c r="F1034" s="77" t="s">
        <v>44</v>
      </c>
      <c r="G1034" s="78" t="s">
        <v>18</v>
      </c>
      <c r="H1034" s="76">
        <f t="shared" si="32"/>
        <v>8.9999999999999993E-3</v>
      </c>
      <c r="I1034" s="79">
        <f t="shared" si="33"/>
        <v>6.4731707352950127E-2</v>
      </c>
      <c r="J1034" s="76">
        <v>498523</v>
      </c>
      <c r="K1034" s="80">
        <v>1700847</v>
      </c>
    </row>
    <row r="1035" spans="1:11" x14ac:dyDescent="0.25">
      <c r="A1035">
        <v>1</v>
      </c>
      <c r="B1035">
        <v>3</v>
      </c>
      <c r="C1035" s="76">
        <v>896</v>
      </c>
      <c r="D1035" s="76">
        <v>9.5500000000000007</v>
      </c>
      <c r="E1035" s="76">
        <v>11</v>
      </c>
      <c r="F1035" s="77" t="s">
        <v>44</v>
      </c>
      <c r="G1035" s="78" t="s">
        <v>18</v>
      </c>
      <c r="H1035" s="76">
        <f t="shared" si="32"/>
        <v>7.0000000000000001E-3</v>
      </c>
      <c r="I1035" s="79">
        <f t="shared" si="33"/>
        <v>5.0427714302068063E-2</v>
      </c>
      <c r="J1035" s="76">
        <v>498523</v>
      </c>
      <c r="K1035" s="80">
        <v>1700848</v>
      </c>
    </row>
    <row r="1036" spans="1:11" x14ac:dyDescent="0.25">
      <c r="A1036">
        <v>1</v>
      </c>
      <c r="B1036">
        <v>3</v>
      </c>
      <c r="C1036" s="76">
        <v>897</v>
      </c>
      <c r="D1036" s="76">
        <v>31.83</v>
      </c>
      <c r="E1036" s="76">
        <v>16</v>
      </c>
      <c r="F1036" s="77" t="s">
        <v>45</v>
      </c>
      <c r="G1036" s="78" t="s">
        <v>25</v>
      </c>
      <c r="H1036" s="76">
        <f t="shared" si="32"/>
        <v>0.08</v>
      </c>
      <c r="I1036" s="79">
        <f t="shared" si="33"/>
        <v>0.81482269215554037</v>
      </c>
      <c r="J1036" s="76">
        <v>498522</v>
      </c>
      <c r="K1036" s="80">
        <v>1700848</v>
      </c>
    </row>
    <row r="1037" spans="1:11" x14ac:dyDescent="0.25">
      <c r="A1037">
        <v>1</v>
      </c>
      <c r="B1037">
        <v>3</v>
      </c>
      <c r="C1037" s="76">
        <v>898</v>
      </c>
      <c r="D1037" s="76">
        <v>12.1</v>
      </c>
      <c r="E1037" s="76">
        <v>8</v>
      </c>
      <c r="F1037" s="77" t="s">
        <v>46</v>
      </c>
      <c r="G1037" s="78" t="s">
        <v>17</v>
      </c>
      <c r="H1037" s="76">
        <f t="shared" si="32"/>
        <v>1.0999999999999999E-2</v>
      </c>
      <c r="I1037" s="79">
        <f t="shared" si="33"/>
        <v>5.8874954292746445E-2</v>
      </c>
      <c r="J1037" s="76">
        <v>498510</v>
      </c>
      <c r="K1037" s="80">
        <v>1700858</v>
      </c>
    </row>
    <row r="1038" spans="1:11" x14ac:dyDescent="0.25">
      <c r="A1038">
        <v>1</v>
      </c>
      <c r="B1038">
        <v>3</v>
      </c>
      <c r="C1038" s="76">
        <v>899</v>
      </c>
      <c r="D1038" s="76">
        <v>19.100000000000001</v>
      </c>
      <c r="E1038" s="76">
        <v>10</v>
      </c>
      <c r="F1038" s="77" t="s">
        <v>44</v>
      </c>
      <c r="G1038" s="78" t="s">
        <v>18</v>
      </c>
      <c r="H1038" s="76">
        <f t="shared" si="32"/>
        <v>2.9000000000000001E-2</v>
      </c>
      <c r="I1038" s="79">
        <f t="shared" si="33"/>
        <v>0.18337350655297477</v>
      </c>
      <c r="J1038" s="76">
        <v>498509</v>
      </c>
      <c r="K1038" s="80">
        <v>1700859</v>
      </c>
    </row>
    <row r="1039" spans="1:11" x14ac:dyDescent="0.25">
      <c r="A1039">
        <v>1</v>
      </c>
      <c r="B1039">
        <v>3</v>
      </c>
      <c r="C1039" s="76">
        <v>900</v>
      </c>
      <c r="D1039" s="76">
        <v>9.5500000000000007</v>
      </c>
      <c r="E1039" s="76">
        <v>6</v>
      </c>
      <c r="F1039" s="77" t="s">
        <v>46</v>
      </c>
      <c r="G1039" s="78" t="s">
        <v>17</v>
      </c>
      <c r="H1039" s="76">
        <f t="shared" si="32"/>
        <v>7.0000000000000001E-3</v>
      </c>
      <c r="I1039" s="79">
        <f t="shared" si="33"/>
        <v>2.7506025982946217E-2</v>
      </c>
      <c r="J1039" s="76">
        <v>498509</v>
      </c>
      <c r="K1039" s="80">
        <v>1700858</v>
      </c>
    </row>
    <row r="1040" spans="1:11" x14ac:dyDescent="0.25">
      <c r="A1040">
        <v>1</v>
      </c>
      <c r="B1040">
        <v>3</v>
      </c>
      <c r="C1040" s="76">
        <v>901</v>
      </c>
      <c r="D1040" s="76">
        <v>24.83</v>
      </c>
      <c r="E1040" s="76">
        <v>13</v>
      </c>
      <c r="F1040" s="77" t="s">
        <v>45</v>
      </c>
      <c r="G1040" s="78" t="s">
        <v>25</v>
      </c>
      <c r="H1040" s="76">
        <f t="shared" si="32"/>
        <v>4.8000000000000001E-2</v>
      </c>
      <c r="I1040" s="79">
        <f t="shared" si="33"/>
        <v>0.40287159389688559</v>
      </c>
      <c r="J1040" s="76">
        <v>498508</v>
      </c>
      <c r="K1040" s="80">
        <v>1700861</v>
      </c>
    </row>
    <row r="1041" spans="1:11" x14ac:dyDescent="0.25">
      <c r="A1041">
        <v>1</v>
      </c>
      <c r="B1041">
        <v>3</v>
      </c>
      <c r="C1041" s="76">
        <v>902</v>
      </c>
      <c r="D1041" s="76">
        <v>18.46</v>
      </c>
      <c r="E1041" s="76">
        <v>12</v>
      </c>
      <c r="F1041" s="77" t="s">
        <v>45</v>
      </c>
      <c r="G1041" s="78" t="s">
        <v>25</v>
      </c>
      <c r="H1041" s="76">
        <f t="shared" si="32"/>
        <v>2.7E-2</v>
      </c>
      <c r="I1041" s="79">
        <f t="shared" si="33"/>
        <v>0.20554858658151162</v>
      </c>
      <c r="J1041" s="76">
        <v>498508</v>
      </c>
      <c r="K1041" s="80">
        <v>1700861</v>
      </c>
    </row>
    <row r="1042" spans="1:11" x14ac:dyDescent="0.25">
      <c r="A1042">
        <v>1</v>
      </c>
      <c r="B1042">
        <v>3</v>
      </c>
      <c r="C1042" s="76">
        <v>903</v>
      </c>
      <c r="D1042" s="76">
        <v>11.46</v>
      </c>
      <c r="E1042" s="76">
        <v>7</v>
      </c>
      <c r="F1042" s="77" t="s">
        <v>46</v>
      </c>
      <c r="G1042" s="78" t="s">
        <v>17</v>
      </c>
      <c r="H1042" s="76">
        <f t="shared" si="32"/>
        <v>0.01</v>
      </c>
      <c r="I1042" s="79">
        <f t="shared" si="33"/>
        <v>4.6210123651349647E-2</v>
      </c>
      <c r="J1042" s="76">
        <v>498506</v>
      </c>
      <c r="K1042" s="80">
        <v>1700859</v>
      </c>
    </row>
    <row r="1043" spans="1:11" x14ac:dyDescent="0.25">
      <c r="A1043">
        <v>1</v>
      </c>
      <c r="B1043">
        <v>3</v>
      </c>
      <c r="C1043" s="76">
        <v>904</v>
      </c>
      <c r="D1043" s="76">
        <v>23.55</v>
      </c>
      <c r="E1043" s="76">
        <v>13</v>
      </c>
      <c r="F1043" s="77" t="s">
        <v>45</v>
      </c>
      <c r="G1043" s="78" t="s">
        <v>25</v>
      </c>
      <c r="H1043" s="76">
        <f t="shared" si="32"/>
        <v>4.3999999999999997E-2</v>
      </c>
      <c r="I1043" s="79">
        <f t="shared" si="33"/>
        <v>0.36240570904980696</v>
      </c>
      <c r="J1043" s="76">
        <v>498505</v>
      </c>
      <c r="K1043" s="80">
        <v>1700860</v>
      </c>
    </row>
    <row r="1044" spans="1:11" x14ac:dyDescent="0.25">
      <c r="A1044">
        <v>1</v>
      </c>
      <c r="B1044">
        <v>3</v>
      </c>
      <c r="C1044" s="76">
        <v>905</v>
      </c>
      <c r="D1044" s="76">
        <v>17.190000000000001</v>
      </c>
      <c r="E1044" s="76">
        <v>13</v>
      </c>
      <c r="F1044" s="77" t="s">
        <v>45</v>
      </c>
      <c r="G1044" s="78" t="s">
        <v>25</v>
      </c>
      <c r="H1044" s="76">
        <f t="shared" si="32"/>
        <v>2.3E-2</v>
      </c>
      <c r="I1044" s="79">
        <f t="shared" si="33"/>
        <v>0.19309230240028252</v>
      </c>
      <c r="J1044" s="76">
        <v>498502</v>
      </c>
      <c r="K1044" s="80">
        <v>1700859</v>
      </c>
    </row>
    <row r="1045" spans="1:11" x14ac:dyDescent="0.25">
      <c r="A1045">
        <v>1</v>
      </c>
      <c r="B1045">
        <v>3</v>
      </c>
      <c r="C1045" s="76">
        <v>906</v>
      </c>
      <c r="D1045" s="76">
        <v>15.92</v>
      </c>
      <c r="E1045" s="76">
        <v>7</v>
      </c>
      <c r="F1045" s="77" t="s">
        <v>46</v>
      </c>
      <c r="G1045" s="78" t="s">
        <v>17</v>
      </c>
      <c r="H1045" s="76">
        <f t="shared" si="32"/>
        <v>0.02</v>
      </c>
      <c r="I1045" s="79">
        <f t="shared" si="33"/>
        <v>8.9177239011703394E-2</v>
      </c>
      <c r="J1045" s="76">
        <v>498503</v>
      </c>
      <c r="K1045" s="80">
        <v>1700859</v>
      </c>
    </row>
    <row r="1046" spans="1:11" x14ac:dyDescent="0.25">
      <c r="A1046">
        <v>1</v>
      </c>
      <c r="B1046">
        <v>3</v>
      </c>
      <c r="C1046" s="76">
        <v>907</v>
      </c>
      <c r="D1046" s="76">
        <v>19.100000000000001</v>
      </c>
      <c r="E1046" s="76">
        <v>12</v>
      </c>
      <c r="F1046" s="77" t="s">
        <v>46</v>
      </c>
      <c r="G1046" s="78" t="s">
        <v>17</v>
      </c>
      <c r="H1046" s="76">
        <f t="shared" si="32"/>
        <v>2.9000000000000001E-2</v>
      </c>
      <c r="I1046" s="79">
        <f t="shared" si="33"/>
        <v>0.22004820786356974</v>
      </c>
      <c r="J1046" s="76">
        <v>498503</v>
      </c>
      <c r="K1046" s="80">
        <v>1700859</v>
      </c>
    </row>
    <row r="1047" spans="1:11" x14ac:dyDescent="0.25">
      <c r="A1047">
        <v>1</v>
      </c>
      <c r="B1047">
        <v>3</v>
      </c>
      <c r="C1047" s="76">
        <v>908</v>
      </c>
      <c r="D1047" s="76">
        <v>14.01</v>
      </c>
      <c r="E1047" s="76">
        <v>9</v>
      </c>
      <c r="F1047" s="77" t="s">
        <v>45</v>
      </c>
      <c r="G1047" s="78" t="s">
        <v>25</v>
      </c>
      <c r="H1047" s="76">
        <f t="shared" si="32"/>
        <v>1.4999999999999999E-2</v>
      </c>
      <c r="I1047" s="79">
        <f t="shared" si="33"/>
        <v>8.8795025309645281E-2</v>
      </c>
      <c r="J1047" s="76">
        <v>498502</v>
      </c>
      <c r="K1047" s="80">
        <v>1700868</v>
      </c>
    </row>
    <row r="1048" spans="1:11" x14ac:dyDescent="0.25">
      <c r="A1048">
        <v>1</v>
      </c>
      <c r="B1048">
        <v>3</v>
      </c>
      <c r="C1048" s="76">
        <v>909</v>
      </c>
      <c r="D1048" s="76">
        <v>21.65</v>
      </c>
      <c r="E1048" s="76">
        <v>14</v>
      </c>
      <c r="F1048" s="77" t="s">
        <v>45</v>
      </c>
      <c r="G1048" s="78" t="s">
        <v>25</v>
      </c>
      <c r="H1048" s="76">
        <f t="shared" si="32"/>
        <v>3.6999999999999998E-2</v>
      </c>
      <c r="I1048" s="79">
        <f t="shared" si="33"/>
        <v>0.32984787641618213</v>
      </c>
      <c r="J1048" s="76">
        <v>498500</v>
      </c>
      <c r="K1048" s="80">
        <v>1700865</v>
      </c>
    </row>
    <row r="1049" spans="1:11" x14ac:dyDescent="0.25">
      <c r="A1049">
        <v>1</v>
      </c>
      <c r="B1049">
        <v>3</v>
      </c>
      <c r="C1049" s="76">
        <v>910</v>
      </c>
      <c r="D1049" s="76">
        <v>9.5500000000000007</v>
      </c>
      <c r="E1049" s="76">
        <v>7</v>
      </c>
      <c r="F1049" s="77" t="s">
        <v>45</v>
      </c>
      <c r="G1049" s="78" t="s">
        <v>25</v>
      </c>
      <c r="H1049" s="76">
        <f t="shared" si="32"/>
        <v>7.0000000000000001E-3</v>
      </c>
      <c r="I1049" s="79">
        <f t="shared" si="33"/>
        <v>3.2090363646770592E-2</v>
      </c>
      <c r="J1049" s="76">
        <v>498496</v>
      </c>
      <c r="K1049" s="80">
        <v>1700867</v>
      </c>
    </row>
    <row r="1050" spans="1:11" x14ac:dyDescent="0.25">
      <c r="A1050">
        <v>1</v>
      </c>
      <c r="B1050">
        <v>3</v>
      </c>
      <c r="C1050" s="76">
        <v>911</v>
      </c>
      <c r="D1050" s="76">
        <v>9.5500000000000007</v>
      </c>
      <c r="E1050" s="76">
        <v>4</v>
      </c>
      <c r="F1050" s="77" t="s">
        <v>45</v>
      </c>
      <c r="G1050" s="78" t="s">
        <v>25</v>
      </c>
      <c r="H1050" s="76">
        <f t="shared" si="32"/>
        <v>7.0000000000000001E-3</v>
      </c>
      <c r="I1050" s="79">
        <f t="shared" si="33"/>
        <v>1.8337350655297482E-2</v>
      </c>
      <c r="J1050" s="76">
        <v>498493</v>
      </c>
      <c r="K1050" s="80">
        <v>1700869</v>
      </c>
    </row>
    <row r="1051" spans="1:11" x14ac:dyDescent="0.25">
      <c r="A1051">
        <v>1</v>
      </c>
      <c r="B1051">
        <v>3</v>
      </c>
      <c r="C1051" s="76">
        <v>912</v>
      </c>
      <c r="D1051" s="76">
        <v>14.64</v>
      </c>
      <c r="E1051" s="76">
        <v>9</v>
      </c>
      <c r="F1051" s="77" t="s">
        <v>45</v>
      </c>
      <c r="G1051" s="78" t="s">
        <v>25</v>
      </c>
      <c r="H1051" s="76">
        <f t="shared" si="32"/>
        <v>1.7000000000000001E-2</v>
      </c>
      <c r="I1051" s="79">
        <f t="shared" si="33"/>
        <v>9.6960426740184819E-2</v>
      </c>
      <c r="J1051" s="76">
        <v>498493</v>
      </c>
      <c r="K1051" s="80">
        <v>1700869</v>
      </c>
    </row>
    <row r="1052" spans="1:11" x14ac:dyDescent="0.25">
      <c r="A1052">
        <v>1</v>
      </c>
      <c r="B1052">
        <v>3</v>
      </c>
      <c r="C1052" s="76">
        <v>913</v>
      </c>
      <c r="D1052" s="76">
        <v>19.100000000000001</v>
      </c>
      <c r="E1052" s="76">
        <v>8</v>
      </c>
      <c r="F1052" s="77" t="s">
        <v>45</v>
      </c>
      <c r="G1052" s="78" t="s">
        <v>25</v>
      </c>
      <c r="H1052" s="76">
        <f t="shared" si="32"/>
        <v>2.9000000000000001E-2</v>
      </c>
      <c r="I1052" s="79">
        <f t="shared" si="33"/>
        <v>0.14669880524237985</v>
      </c>
      <c r="J1052" s="76">
        <v>498492</v>
      </c>
      <c r="K1052" s="80">
        <v>1700872</v>
      </c>
    </row>
    <row r="1053" spans="1:11" x14ac:dyDescent="0.25">
      <c r="A1053">
        <v>1</v>
      </c>
      <c r="B1053">
        <v>3</v>
      </c>
      <c r="C1053" s="76">
        <v>914</v>
      </c>
      <c r="D1053" s="76">
        <v>35.01</v>
      </c>
      <c r="E1053" s="76">
        <v>15</v>
      </c>
      <c r="F1053" s="77" t="s">
        <v>45</v>
      </c>
      <c r="G1053" s="78" t="s">
        <v>25</v>
      </c>
      <c r="H1053" s="76">
        <f t="shared" si="32"/>
        <v>9.6000000000000002E-2</v>
      </c>
      <c r="I1053" s="79">
        <f t="shared" si="33"/>
        <v>0.92415610311942586</v>
      </c>
      <c r="J1053" s="76">
        <v>498489</v>
      </c>
      <c r="K1053" s="80">
        <v>1700872</v>
      </c>
    </row>
    <row r="1054" spans="1:11" x14ac:dyDescent="0.25">
      <c r="A1054">
        <v>1</v>
      </c>
      <c r="B1054">
        <v>3</v>
      </c>
      <c r="C1054" s="76">
        <v>915</v>
      </c>
      <c r="D1054" s="76">
        <v>35.01</v>
      </c>
      <c r="E1054" s="76">
        <v>15</v>
      </c>
      <c r="F1054" s="77" t="s">
        <v>45</v>
      </c>
      <c r="G1054" s="78" t="s">
        <v>25</v>
      </c>
      <c r="H1054" s="76">
        <f t="shared" si="32"/>
        <v>9.6000000000000002E-2</v>
      </c>
      <c r="I1054" s="79">
        <f t="shared" si="33"/>
        <v>0.92415610311942586</v>
      </c>
      <c r="J1054" s="76">
        <v>498488</v>
      </c>
      <c r="K1054" s="80">
        <v>1700873</v>
      </c>
    </row>
    <row r="1055" spans="1:11" x14ac:dyDescent="0.25">
      <c r="A1055">
        <v>1</v>
      </c>
      <c r="B1055">
        <v>3</v>
      </c>
      <c r="C1055" s="76">
        <v>916</v>
      </c>
      <c r="D1055" s="76">
        <v>26.74</v>
      </c>
      <c r="E1055" s="76">
        <v>13</v>
      </c>
      <c r="F1055" s="77" t="s">
        <v>45</v>
      </c>
      <c r="G1055" s="78" t="s">
        <v>25</v>
      </c>
      <c r="H1055" s="76">
        <f t="shared" si="32"/>
        <v>5.6000000000000001E-2</v>
      </c>
      <c r="I1055" s="79">
        <f t="shared" si="33"/>
        <v>0.46723569469697968</v>
      </c>
      <c r="J1055" s="76">
        <v>498481</v>
      </c>
      <c r="K1055" s="80">
        <v>1700878</v>
      </c>
    </row>
    <row r="1056" spans="1:11" x14ac:dyDescent="0.25">
      <c r="A1056">
        <v>1</v>
      </c>
      <c r="B1056">
        <v>3</v>
      </c>
      <c r="C1056" s="76">
        <v>917</v>
      </c>
      <c r="D1056" s="76">
        <v>12.73</v>
      </c>
      <c r="E1056" s="76">
        <v>10</v>
      </c>
      <c r="F1056" s="77" t="s">
        <v>45</v>
      </c>
      <c r="G1056" s="78" t="s">
        <v>25</v>
      </c>
      <c r="H1056" s="76">
        <f t="shared" si="32"/>
        <v>1.2999999999999999E-2</v>
      </c>
      <c r="I1056" s="79">
        <f t="shared" si="33"/>
        <v>8.1456672021267426E-2</v>
      </c>
      <c r="J1056" s="76">
        <v>498481</v>
      </c>
      <c r="K1056" s="80">
        <v>1700880</v>
      </c>
    </row>
    <row r="1057" spans="1:11" x14ac:dyDescent="0.25">
      <c r="A1057">
        <v>1</v>
      </c>
      <c r="B1057">
        <v>3</v>
      </c>
      <c r="C1057" s="76">
        <v>918</v>
      </c>
      <c r="D1057" s="76">
        <v>41.38</v>
      </c>
      <c r="E1057" s="76">
        <v>17</v>
      </c>
      <c r="F1057" s="77" t="s">
        <v>45</v>
      </c>
      <c r="G1057" s="78" t="s">
        <v>25</v>
      </c>
      <c r="H1057" s="76">
        <f t="shared" si="32"/>
        <v>0.13400000000000001</v>
      </c>
      <c r="I1057" s="79">
        <f t="shared" si="33"/>
        <v>1.4631867152598583</v>
      </c>
      <c r="J1057" s="76">
        <v>498481</v>
      </c>
      <c r="K1057" s="80">
        <v>1700880</v>
      </c>
    </row>
    <row r="1058" spans="1:11" x14ac:dyDescent="0.25">
      <c r="A1058">
        <v>1</v>
      </c>
      <c r="B1058">
        <v>3</v>
      </c>
      <c r="C1058" s="76">
        <v>919</v>
      </c>
      <c r="D1058" s="76">
        <v>23.55</v>
      </c>
      <c r="E1058" s="76">
        <v>16</v>
      </c>
      <c r="F1058" s="77" t="s">
        <v>45</v>
      </c>
      <c r="G1058" s="78" t="s">
        <v>25</v>
      </c>
      <c r="H1058" s="76">
        <f t="shared" si="32"/>
        <v>4.3999999999999997E-2</v>
      </c>
      <c r="I1058" s="79">
        <f t="shared" si="33"/>
        <v>0.44603779575360863</v>
      </c>
      <c r="J1058" s="76">
        <v>498478</v>
      </c>
      <c r="K1058" s="80">
        <v>1700883</v>
      </c>
    </row>
    <row r="1059" spans="1:11" x14ac:dyDescent="0.25">
      <c r="A1059">
        <v>1</v>
      </c>
      <c r="B1059">
        <v>3</v>
      </c>
      <c r="C1059" s="76">
        <v>920</v>
      </c>
      <c r="D1059" s="76">
        <v>31.83</v>
      </c>
      <c r="E1059" s="76">
        <v>16</v>
      </c>
      <c r="F1059" s="77" t="s">
        <v>45</v>
      </c>
      <c r="G1059" s="78" t="s">
        <v>25</v>
      </c>
      <c r="H1059" s="76">
        <f t="shared" si="32"/>
        <v>0.08</v>
      </c>
      <c r="I1059" s="79">
        <f t="shared" si="33"/>
        <v>0.81482269215554037</v>
      </c>
      <c r="J1059" s="76">
        <v>498476</v>
      </c>
      <c r="K1059" s="80">
        <v>1700883</v>
      </c>
    </row>
    <row r="1060" spans="1:11" x14ac:dyDescent="0.25">
      <c r="A1060">
        <v>1</v>
      </c>
      <c r="B1060">
        <v>3</v>
      </c>
      <c r="C1060" s="76">
        <v>921</v>
      </c>
      <c r="D1060" s="76">
        <v>19.100000000000001</v>
      </c>
      <c r="E1060" s="76">
        <v>9</v>
      </c>
      <c r="F1060" s="77" t="s">
        <v>45</v>
      </c>
      <c r="G1060" s="78" t="s">
        <v>25</v>
      </c>
      <c r="H1060" s="76">
        <f t="shared" si="32"/>
        <v>2.9000000000000001E-2</v>
      </c>
      <c r="I1060" s="79">
        <f t="shared" si="33"/>
        <v>0.16503615589767731</v>
      </c>
      <c r="J1060" s="76">
        <v>498475</v>
      </c>
      <c r="K1060" s="80">
        <v>1700883</v>
      </c>
    </row>
    <row r="1061" spans="1:11" x14ac:dyDescent="0.25">
      <c r="A1061">
        <v>1</v>
      </c>
      <c r="B1061">
        <v>3</v>
      </c>
      <c r="C1061" s="76">
        <v>922</v>
      </c>
      <c r="D1061" s="76">
        <v>42.97</v>
      </c>
      <c r="E1061" s="76">
        <v>18</v>
      </c>
      <c r="F1061" s="77" t="s">
        <v>45</v>
      </c>
      <c r="G1061" s="78" t="s">
        <v>25</v>
      </c>
      <c r="H1061" s="76">
        <f t="shared" si="32"/>
        <v>0.14499999999999999</v>
      </c>
      <c r="I1061" s="79">
        <f t="shared" si="33"/>
        <v>1.6706022724439002</v>
      </c>
      <c r="J1061" s="76">
        <v>498467</v>
      </c>
      <c r="K1061" s="80">
        <v>1700890</v>
      </c>
    </row>
    <row r="1062" spans="1:11" x14ac:dyDescent="0.25">
      <c r="A1062">
        <v>1</v>
      </c>
      <c r="B1062">
        <v>3</v>
      </c>
      <c r="C1062" s="76">
        <v>923</v>
      </c>
      <c r="D1062" s="76">
        <v>12.73</v>
      </c>
      <c r="E1062" s="76">
        <v>9</v>
      </c>
      <c r="F1062" s="77" t="s">
        <v>45</v>
      </c>
      <c r="G1062" s="78" t="s">
        <v>25</v>
      </c>
      <c r="H1062" s="76">
        <f t="shared" si="32"/>
        <v>1.2999999999999999E-2</v>
      </c>
      <c r="I1062" s="79">
        <f t="shared" si="33"/>
        <v>7.3311004819140699E-2</v>
      </c>
      <c r="J1062" s="76">
        <v>498468</v>
      </c>
      <c r="K1062" s="80">
        <v>1700892</v>
      </c>
    </row>
    <row r="1063" spans="1:11" x14ac:dyDescent="0.25">
      <c r="A1063">
        <v>1</v>
      </c>
      <c r="B1063">
        <v>3</v>
      </c>
      <c r="C1063" s="76">
        <v>924.1</v>
      </c>
      <c r="D1063" s="76">
        <v>29.28</v>
      </c>
      <c r="E1063" s="76">
        <v>14</v>
      </c>
      <c r="F1063" s="77" t="s">
        <v>45</v>
      </c>
      <c r="G1063" s="78" t="s">
        <v>25</v>
      </c>
      <c r="H1063" s="76">
        <f t="shared" si="32"/>
        <v>6.7000000000000004E-2</v>
      </c>
      <c r="I1063" s="79">
        <f t="shared" si="33"/>
        <v>0.60330932193892772</v>
      </c>
      <c r="J1063" s="76">
        <v>498464</v>
      </c>
      <c r="K1063" s="80">
        <v>1700891</v>
      </c>
    </row>
    <row r="1064" spans="1:11" x14ac:dyDescent="0.25">
      <c r="A1064">
        <v>1</v>
      </c>
      <c r="B1064">
        <v>3</v>
      </c>
      <c r="C1064" s="76">
        <v>924.2</v>
      </c>
      <c r="D1064" s="76">
        <v>23.87</v>
      </c>
      <c r="E1064" s="76">
        <v>14</v>
      </c>
      <c r="F1064" s="77" t="s">
        <v>45</v>
      </c>
      <c r="G1064" s="78" t="s">
        <v>25</v>
      </c>
      <c r="H1064" s="76">
        <f t="shared" si="32"/>
        <v>4.4999999999999998E-2</v>
      </c>
      <c r="I1064" s="79">
        <f t="shared" si="33"/>
        <v>0.40096155080243734</v>
      </c>
      <c r="J1064" s="76">
        <v>498464</v>
      </c>
      <c r="K1064" s="80">
        <v>1700891</v>
      </c>
    </row>
    <row r="1065" spans="1:11" x14ac:dyDescent="0.25">
      <c r="A1065">
        <v>1</v>
      </c>
      <c r="B1065">
        <v>3</v>
      </c>
      <c r="C1065" s="76">
        <v>925</v>
      </c>
      <c r="D1065" s="76">
        <v>14.32</v>
      </c>
      <c r="E1065" s="76">
        <v>6</v>
      </c>
      <c r="F1065" s="77" t="s">
        <v>45</v>
      </c>
      <c r="G1065" s="78" t="s">
        <v>25</v>
      </c>
      <c r="H1065" s="76">
        <f t="shared" si="32"/>
        <v>1.6E-2</v>
      </c>
      <c r="I1065" s="79">
        <f t="shared" si="33"/>
        <v>6.1845362819279187E-2</v>
      </c>
      <c r="J1065" s="76">
        <v>498463</v>
      </c>
      <c r="K1065" s="80">
        <v>1700892</v>
      </c>
    </row>
    <row r="1066" spans="1:11" x14ac:dyDescent="0.25">
      <c r="A1066">
        <v>1</v>
      </c>
      <c r="B1066">
        <v>3</v>
      </c>
      <c r="C1066" s="76">
        <v>926</v>
      </c>
      <c r="D1066" s="76">
        <v>21.65</v>
      </c>
      <c r="E1066" s="76">
        <v>16</v>
      </c>
      <c r="F1066" s="77" t="s">
        <v>45</v>
      </c>
      <c r="G1066" s="78" t="s">
        <v>25</v>
      </c>
      <c r="H1066" s="76">
        <f t="shared" si="32"/>
        <v>3.6999999999999998E-2</v>
      </c>
      <c r="I1066" s="79">
        <f t="shared" si="33"/>
        <v>0.37696900161849389</v>
      </c>
      <c r="J1066" s="76">
        <v>498465</v>
      </c>
      <c r="K1066" s="80">
        <v>1700895</v>
      </c>
    </row>
    <row r="1067" spans="1:11" x14ac:dyDescent="0.25">
      <c r="A1067">
        <v>1</v>
      </c>
      <c r="B1067">
        <v>3</v>
      </c>
      <c r="C1067" s="76">
        <v>927</v>
      </c>
      <c r="D1067" s="76">
        <v>34.380000000000003</v>
      </c>
      <c r="E1067" s="76">
        <v>16</v>
      </c>
      <c r="F1067" s="77" t="s">
        <v>45</v>
      </c>
      <c r="G1067" s="78" t="s">
        <v>25</v>
      </c>
      <c r="H1067" s="76">
        <f t="shared" si="32"/>
        <v>9.2999999999999999E-2</v>
      </c>
      <c r="I1067" s="79">
        <f t="shared" si="33"/>
        <v>0.95060825797062165</v>
      </c>
      <c r="J1067" s="76">
        <v>498466</v>
      </c>
      <c r="K1067" s="80">
        <v>1700899</v>
      </c>
    </row>
    <row r="1068" spans="1:11" x14ac:dyDescent="0.25">
      <c r="A1068">
        <v>1</v>
      </c>
      <c r="B1068">
        <v>3</v>
      </c>
      <c r="C1068" s="76">
        <v>928.1</v>
      </c>
      <c r="D1068" s="76">
        <v>18.14</v>
      </c>
      <c r="E1068" s="76">
        <v>12</v>
      </c>
      <c r="F1068" s="77" t="s">
        <v>45</v>
      </c>
      <c r="G1068" s="78" t="s">
        <v>25</v>
      </c>
      <c r="H1068" s="76">
        <f t="shared" si="32"/>
        <v>2.5999999999999999E-2</v>
      </c>
      <c r="I1068" s="79">
        <f t="shared" si="33"/>
        <v>0.19848407461501363</v>
      </c>
      <c r="J1068" s="76">
        <v>498463</v>
      </c>
      <c r="K1068" s="80">
        <v>1700898</v>
      </c>
    </row>
    <row r="1069" spans="1:11" x14ac:dyDescent="0.25">
      <c r="A1069">
        <v>1</v>
      </c>
      <c r="B1069">
        <v>3</v>
      </c>
      <c r="C1069" s="76">
        <v>928.2</v>
      </c>
      <c r="D1069" s="76">
        <v>15.92</v>
      </c>
      <c r="E1069" s="76">
        <v>4</v>
      </c>
      <c r="F1069" s="77" t="s">
        <v>45</v>
      </c>
      <c r="G1069" s="78" t="s">
        <v>25</v>
      </c>
      <c r="H1069" s="76">
        <f t="shared" si="32"/>
        <v>0.02</v>
      </c>
      <c r="I1069" s="79">
        <f t="shared" si="33"/>
        <v>5.0958422292401932E-2</v>
      </c>
      <c r="J1069" s="76">
        <v>498463</v>
      </c>
      <c r="K1069" s="80">
        <v>1700898</v>
      </c>
    </row>
    <row r="1070" spans="1:11" x14ac:dyDescent="0.25">
      <c r="A1070">
        <v>1</v>
      </c>
      <c r="B1070">
        <v>3</v>
      </c>
      <c r="C1070" s="76">
        <v>929</v>
      </c>
      <c r="D1070" s="76">
        <v>35.01</v>
      </c>
      <c r="E1070" s="76">
        <v>16</v>
      </c>
      <c r="F1070" s="77" t="s">
        <v>45</v>
      </c>
      <c r="G1070" s="78" t="s">
        <v>25</v>
      </c>
      <c r="H1070" s="76">
        <f t="shared" si="32"/>
        <v>9.6000000000000002E-2</v>
      </c>
      <c r="I1070" s="79">
        <f t="shared" si="33"/>
        <v>0.98576650999405413</v>
      </c>
      <c r="J1070" s="76">
        <v>498463</v>
      </c>
      <c r="K1070" s="80">
        <v>1700899</v>
      </c>
    </row>
    <row r="1071" spans="1:11" x14ac:dyDescent="0.25">
      <c r="A1071">
        <v>1</v>
      </c>
      <c r="B1071">
        <v>3</v>
      </c>
      <c r="C1071" s="76">
        <v>930</v>
      </c>
      <c r="D1071" s="76">
        <v>26.74</v>
      </c>
      <c r="E1071" s="76">
        <v>13</v>
      </c>
      <c r="F1071" s="77" t="s">
        <v>45</v>
      </c>
      <c r="G1071" s="78" t="s">
        <v>25</v>
      </c>
      <c r="H1071" s="76">
        <f t="shared" si="32"/>
        <v>5.6000000000000001E-2</v>
      </c>
      <c r="I1071" s="79">
        <f t="shared" si="33"/>
        <v>0.46723569469697968</v>
      </c>
      <c r="J1071" s="76">
        <v>498459</v>
      </c>
      <c r="K1071" s="80">
        <v>1700905</v>
      </c>
    </row>
    <row r="1072" spans="1:11" x14ac:dyDescent="0.25">
      <c r="A1072">
        <v>1</v>
      </c>
      <c r="B1072">
        <v>3</v>
      </c>
      <c r="C1072" s="76">
        <v>931</v>
      </c>
      <c r="D1072" s="76">
        <v>31.83</v>
      </c>
      <c r="E1072" s="76">
        <v>14</v>
      </c>
      <c r="F1072" s="77" t="s">
        <v>45</v>
      </c>
      <c r="G1072" s="78" t="s">
        <v>25</v>
      </c>
      <c r="H1072" s="76">
        <f t="shared" si="32"/>
        <v>0.08</v>
      </c>
      <c r="I1072" s="79">
        <f t="shared" si="33"/>
        <v>0.71296985563609772</v>
      </c>
      <c r="J1072" s="76">
        <v>498458</v>
      </c>
      <c r="K1072" s="80">
        <v>1700907</v>
      </c>
    </row>
    <row r="1073" spans="1:11" x14ac:dyDescent="0.25">
      <c r="A1073">
        <v>1</v>
      </c>
      <c r="B1073">
        <v>3</v>
      </c>
      <c r="C1073" s="76">
        <v>932</v>
      </c>
      <c r="D1073" s="76">
        <v>37.56</v>
      </c>
      <c r="E1073" s="76">
        <v>16</v>
      </c>
      <c r="F1073" s="77" t="s">
        <v>45</v>
      </c>
      <c r="G1073" s="78" t="s">
        <v>25</v>
      </c>
      <c r="H1073" s="76">
        <f t="shared" si="32"/>
        <v>0.111</v>
      </c>
      <c r="I1073" s="79">
        <f t="shared" si="33"/>
        <v>1.134595365321051</v>
      </c>
      <c r="J1073" s="76">
        <v>498456</v>
      </c>
      <c r="K1073" s="80">
        <v>1700912</v>
      </c>
    </row>
    <row r="1074" spans="1:11" x14ac:dyDescent="0.25">
      <c r="A1074">
        <v>1</v>
      </c>
      <c r="B1074">
        <v>3</v>
      </c>
      <c r="C1074" s="76">
        <v>933</v>
      </c>
      <c r="D1074" s="76">
        <v>13.69</v>
      </c>
      <c r="E1074" s="76">
        <v>7</v>
      </c>
      <c r="F1074" s="77" t="s">
        <v>47</v>
      </c>
      <c r="G1074" s="78" t="s">
        <v>20</v>
      </c>
      <c r="H1074" s="76">
        <f t="shared" si="32"/>
        <v>1.4999999999999999E-2</v>
      </c>
      <c r="I1074" s="79">
        <f t="shared" si="33"/>
        <v>6.5943924807538398E-2</v>
      </c>
      <c r="J1074" s="76">
        <v>498455</v>
      </c>
      <c r="K1074" s="80">
        <v>1700912</v>
      </c>
    </row>
    <row r="1075" spans="1:11" x14ac:dyDescent="0.25">
      <c r="A1075">
        <v>1</v>
      </c>
      <c r="B1075">
        <v>3</v>
      </c>
      <c r="C1075" s="76">
        <v>934.1</v>
      </c>
      <c r="D1075" s="76">
        <v>12.73</v>
      </c>
      <c r="E1075" s="76">
        <v>10</v>
      </c>
      <c r="F1075" s="77" t="s">
        <v>45</v>
      </c>
      <c r="G1075" s="78" t="s">
        <v>25</v>
      </c>
      <c r="H1075" s="76">
        <f t="shared" si="32"/>
        <v>1.2999999999999999E-2</v>
      </c>
      <c r="I1075" s="79">
        <f t="shared" si="33"/>
        <v>8.1456672021267426E-2</v>
      </c>
      <c r="J1075" s="76">
        <v>498453</v>
      </c>
      <c r="K1075" s="80">
        <v>1700913</v>
      </c>
    </row>
    <row r="1076" spans="1:11" x14ac:dyDescent="0.25">
      <c r="A1076">
        <v>1</v>
      </c>
      <c r="B1076">
        <v>3</v>
      </c>
      <c r="C1076" s="76">
        <v>934.2</v>
      </c>
      <c r="D1076" s="76">
        <v>9.5500000000000007</v>
      </c>
      <c r="E1076" s="76">
        <v>9</v>
      </c>
      <c r="F1076" s="77" t="s">
        <v>45</v>
      </c>
      <c r="G1076" s="78" t="s">
        <v>25</v>
      </c>
      <c r="H1076" s="76">
        <f t="shared" si="32"/>
        <v>7.0000000000000001E-3</v>
      </c>
      <c r="I1076" s="79">
        <f t="shared" si="33"/>
        <v>4.1259038974419328E-2</v>
      </c>
      <c r="J1076" s="76">
        <v>498453</v>
      </c>
      <c r="K1076" s="80">
        <v>1700913</v>
      </c>
    </row>
    <row r="1077" spans="1:11" x14ac:dyDescent="0.25">
      <c r="A1077">
        <v>1</v>
      </c>
      <c r="B1077">
        <v>3</v>
      </c>
      <c r="C1077" s="76">
        <v>935.1</v>
      </c>
      <c r="D1077" s="76">
        <v>29.92</v>
      </c>
      <c r="E1077" s="76">
        <v>14</v>
      </c>
      <c r="F1077" s="77" t="s">
        <v>45</v>
      </c>
      <c r="G1077" s="78" t="s">
        <v>25</v>
      </c>
      <c r="H1077" s="76">
        <f t="shared" si="32"/>
        <v>7.0000000000000007E-2</v>
      </c>
      <c r="I1077" s="79">
        <f t="shared" si="33"/>
        <v>0.62997174232979081</v>
      </c>
      <c r="J1077" s="76">
        <v>498451</v>
      </c>
      <c r="K1077" s="80">
        <v>1700918</v>
      </c>
    </row>
    <row r="1078" spans="1:11" x14ac:dyDescent="0.25">
      <c r="A1078">
        <v>1</v>
      </c>
      <c r="B1078">
        <v>3</v>
      </c>
      <c r="C1078" s="76">
        <v>935.2</v>
      </c>
      <c r="D1078" s="76">
        <v>15.92</v>
      </c>
      <c r="E1078" s="76">
        <v>8</v>
      </c>
      <c r="F1078" s="77" t="s">
        <v>45</v>
      </c>
      <c r="G1078" s="78" t="s">
        <v>25</v>
      </c>
      <c r="H1078" s="76">
        <f t="shared" si="32"/>
        <v>0.02</v>
      </c>
      <c r="I1078" s="79">
        <f t="shared" si="33"/>
        <v>0.10191684458480386</v>
      </c>
      <c r="J1078" s="76">
        <v>498451</v>
      </c>
      <c r="K1078" s="80">
        <v>1700918</v>
      </c>
    </row>
    <row r="1079" spans="1:11" x14ac:dyDescent="0.25">
      <c r="A1079">
        <v>1</v>
      </c>
      <c r="B1079">
        <v>3</v>
      </c>
      <c r="C1079" s="76">
        <v>936</v>
      </c>
      <c r="D1079" s="76">
        <v>25.46</v>
      </c>
      <c r="E1079" s="76">
        <v>14</v>
      </c>
      <c r="F1079" s="77" t="s">
        <v>45</v>
      </c>
      <c r="G1079" s="78" t="s">
        <v>25</v>
      </c>
      <c r="H1079" s="76">
        <f t="shared" si="32"/>
        <v>5.0999999999999997E-2</v>
      </c>
      <c r="I1079" s="79">
        <f t="shared" si="33"/>
        <v>0.45615736331909762</v>
      </c>
      <c r="J1079" s="76">
        <v>498451</v>
      </c>
      <c r="K1079" s="80">
        <v>1700921</v>
      </c>
    </row>
    <row r="1080" spans="1:11" x14ac:dyDescent="0.25">
      <c r="A1080">
        <v>1</v>
      </c>
      <c r="B1080">
        <v>3</v>
      </c>
      <c r="C1080" s="76">
        <v>937</v>
      </c>
      <c r="D1080" s="76">
        <v>23.87</v>
      </c>
      <c r="E1080" s="76">
        <v>13</v>
      </c>
      <c r="F1080" s="77" t="s">
        <v>45</v>
      </c>
      <c r="G1080" s="78" t="s">
        <v>25</v>
      </c>
      <c r="H1080" s="76">
        <f t="shared" si="32"/>
        <v>4.4999999999999998E-2</v>
      </c>
      <c r="I1080" s="79">
        <f t="shared" si="33"/>
        <v>0.37232144003083467</v>
      </c>
      <c r="J1080" s="76">
        <v>498446</v>
      </c>
      <c r="K1080" s="80">
        <v>1700935</v>
      </c>
    </row>
    <row r="1081" spans="1:11" x14ac:dyDescent="0.25">
      <c r="A1081">
        <v>1</v>
      </c>
      <c r="B1081">
        <v>3</v>
      </c>
      <c r="C1081" s="76">
        <v>938</v>
      </c>
      <c r="D1081" s="76">
        <v>32.79</v>
      </c>
      <c r="E1081" s="76">
        <v>16</v>
      </c>
      <c r="F1081" s="77" t="s">
        <v>45</v>
      </c>
      <c r="G1081" s="78" t="s">
        <v>25</v>
      </c>
      <c r="H1081" s="76">
        <f t="shared" si="32"/>
        <v>8.4000000000000005E-2</v>
      </c>
      <c r="I1081" s="79">
        <f t="shared" si="33"/>
        <v>0.86471436027303761</v>
      </c>
      <c r="J1081" s="76">
        <v>498442</v>
      </c>
      <c r="K1081" s="80">
        <v>1700937</v>
      </c>
    </row>
    <row r="1082" spans="1:11" x14ac:dyDescent="0.25">
      <c r="A1082">
        <v>1</v>
      </c>
      <c r="B1082">
        <v>3</v>
      </c>
      <c r="C1082" s="76">
        <v>939</v>
      </c>
      <c r="D1082" s="76">
        <v>27.06</v>
      </c>
      <c r="E1082" s="76">
        <v>16</v>
      </c>
      <c r="F1082" s="77" t="s">
        <v>45</v>
      </c>
      <c r="G1082" s="78" t="s">
        <v>25</v>
      </c>
      <c r="H1082" s="76">
        <f t="shared" si="32"/>
        <v>5.8000000000000003E-2</v>
      </c>
      <c r="I1082" s="79">
        <f t="shared" si="33"/>
        <v>0.58890524528592469</v>
      </c>
      <c r="J1082" s="76">
        <v>498442</v>
      </c>
      <c r="K1082" s="80">
        <v>1700938</v>
      </c>
    </row>
    <row r="1083" spans="1:11" x14ac:dyDescent="0.25">
      <c r="A1083">
        <v>1</v>
      </c>
      <c r="B1083">
        <v>3</v>
      </c>
      <c r="C1083" s="76">
        <v>940.1</v>
      </c>
      <c r="D1083" s="76">
        <v>20.37</v>
      </c>
      <c r="E1083" s="76">
        <v>12</v>
      </c>
      <c r="F1083" s="77" t="s">
        <v>45</v>
      </c>
      <c r="G1083" s="78" t="s">
        <v>25</v>
      </c>
      <c r="H1083" s="76">
        <f t="shared" si="32"/>
        <v>3.3000000000000002E-2</v>
      </c>
      <c r="I1083" s="79">
        <f t="shared" si="33"/>
        <v>0.25028404161471801</v>
      </c>
      <c r="J1083" s="76">
        <v>498441</v>
      </c>
      <c r="K1083" s="80">
        <v>1700940</v>
      </c>
    </row>
    <row r="1084" spans="1:11" x14ac:dyDescent="0.25">
      <c r="A1084">
        <v>1</v>
      </c>
      <c r="B1084">
        <v>3</v>
      </c>
      <c r="C1084" s="76">
        <v>940.2</v>
      </c>
      <c r="D1084" s="76">
        <v>17.510000000000002</v>
      </c>
      <c r="E1084" s="76">
        <v>13</v>
      </c>
      <c r="F1084" s="77" t="s">
        <v>45</v>
      </c>
      <c r="G1084" s="78" t="s">
        <v>25</v>
      </c>
      <c r="H1084" s="76">
        <f t="shared" si="32"/>
        <v>2.4E-2</v>
      </c>
      <c r="I1084" s="79">
        <f t="shared" si="33"/>
        <v>0.20034822532397836</v>
      </c>
      <c r="J1084" s="76">
        <v>498441</v>
      </c>
      <c r="K1084" s="80">
        <v>1700940</v>
      </c>
    </row>
    <row r="1085" spans="1:11" x14ac:dyDescent="0.25">
      <c r="A1085">
        <v>1</v>
      </c>
      <c r="B1085">
        <v>3</v>
      </c>
      <c r="C1085" s="76">
        <v>941</v>
      </c>
      <c r="D1085" s="76">
        <v>14.01</v>
      </c>
      <c r="E1085" s="76">
        <v>8</v>
      </c>
      <c r="F1085" s="77" t="s">
        <v>45</v>
      </c>
      <c r="G1085" s="78" t="s">
        <v>25</v>
      </c>
      <c r="H1085" s="76">
        <f t="shared" si="32"/>
        <v>1.4999999999999999E-2</v>
      </c>
      <c r="I1085" s="79">
        <f t="shared" si="33"/>
        <v>7.8928911386351358E-2</v>
      </c>
      <c r="J1085" s="76">
        <v>498441</v>
      </c>
      <c r="K1085" s="80">
        <v>1700941</v>
      </c>
    </row>
    <row r="1086" spans="1:11" x14ac:dyDescent="0.25">
      <c r="A1086">
        <v>1</v>
      </c>
      <c r="B1086">
        <v>3</v>
      </c>
      <c r="C1086" s="76">
        <v>942</v>
      </c>
      <c r="D1086" s="76">
        <v>22.28</v>
      </c>
      <c r="E1086" s="76">
        <v>10</v>
      </c>
      <c r="F1086" s="77" t="s">
        <v>45</v>
      </c>
      <c r="G1086" s="78" t="s">
        <v>25</v>
      </c>
      <c r="H1086" s="76">
        <f t="shared" si="32"/>
        <v>3.9E-2</v>
      </c>
      <c r="I1086" s="79">
        <f t="shared" si="33"/>
        <v>0.24951705067099639</v>
      </c>
      <c r="J1086" s="76">
        <v>498440</v>
      </c>
      <c r="K1086" s="80">
        <v>1700944</v>
      </c>
    </row>
    <row r="1087" spans="1:11" x14ac:dyDescent="0.25">
      <c r="A1087">
        <v>1</v>
      </c>
      <c r="B1087">
        <v>3</v>
      </c>
      <c r="C1087" s="76">
        <v>943</v>
      </c>
      <c r="D1087" s="76">
        <v>37.56</v>
      </c>
      <c r="E1087" s="76">
        <v>16</v>
      </c>
      <c r="F1087" s="77" t="s">
        <v>45</v>
      </c>
      <c r="G1087" s="78" t="s">
        <v>25</v>
      </c>
      <c r="H1087" s="76">
        <f t="shared" si="32"/>
        <v>0.111</v>
      </c>
      <c r="I1087" s="79">
        <f t="shared" si="33"/>
        <v>1.134595365321051</v>
      </c>
      <c r="J1087" s="76">
        <v>498439</v>
      </c>
      <c r="K1087" s="80">
        <v>1700946</v>
      </c>
    </row>
    <row r="1088" spans="1:11" x14ac:dyDescent="0.25">
      <c r="A1088">
        <v>1</v>
      </c>
      <c r="B1088">
        <v>3</v>
      </c>
      <c r="C1088" s="76">
        <v>944</v>
      </c>
      <c r="D1088" s="76">
        <v>20.37</v>
      </c>
      <c r="E1088" s="76">
        <v>13</v>
      </c>
      <c r="F1088" s="77" t="s">
        <v>45</v>
      </c>
      <c r="G1088" s="78" t="s">
        <v>25</v>
      </c>
      <c r="H1088" s="76">
        <f t="shared" si="32"/>
        <v>3.3000000000000002E-2</v>
      </c>
      <c r="I1088" s="79">
        <f t="shared" si="33"/>
        <v>0.27114104508261117</v>
      </c>
      <c r="J1088" s="76">
        <v>498439</v>
      </c>
      <c r="K1088" s="80">
        <v>1700947</v>
      </c>
    </row>
    <row r="1089" spans="1:11" x14ac:dyDescent="0.25">
      <c r="A1089">
        <v>1</v>
      </c>
      <c r="B1089">
        <v>3</v>
      </c>
      <c r="C1089" s="76">
        <v>945</v>
      </c>
      <c r="D1089" s="76">
        <v>10.82</v>
      </c>
      <c r="E1089" s="76">
        <v>5</v>
      </c>
      <c r="F1089" s="77" t="s">
        <v>45</v>
      </c>
      <c r="G1089" s="78" t="s">
        <v>25</v>
      </c>
      <c r="H1089" s="76">
        <f t="shared" si="32"/>
        <v>8.9999999999999993E-3</v>
      </c>
      <c r="I1089" s="79">
        <f t="shared" si="33"/>
        <v>2.9423503342250058E-2</v>
      </c>
      <c r="J1089" s="76">
        <v>498440</v>
      </c>
      <c r="K1089" s="80">
        <v>1700953</v>
      </c>
    </row>
    <row r="1090" spans="1:11" x14ac:dyDescent="0.25">
      <c r="A1090">
        <v>1</v>
      </c>
      <c r="B1090">
        <v>3</v>
      </c>
      <c r="C1090" s="76">
        <v>946</v>
      </c>
      <c r="D1090" s="76">
        <v>18.46</v>
      </c>
      <c r="E1090" s="76">
        <v>10</v>
      </c>
      <c r="F1090" s="77" t="s">
        <v>45</v>
      </c>
      <c r="G1090" s="78" t="s">
        <v>25</v>
      </c>
      <c r="H1090" s="76">
        <f t="shared" ref="H1090:H1153" si="34">ROUND((D1090/100)^2*0.7854,3)</f>
        <v>2.7E-2</v>
      </c>
      <c r="I1090" s="79">
        <f t="shared" si="33"/>
        <v>0.17129048881792633</v>
      </c>
      <c r="J1090" s="76">
        <v>498438</v>
      </c>
      <c r="K1090" s="80">
        <v>1700962</v>
      </c>
    </row>
    <row r="1091" spans="1:11" x14ac:dyDescent="0.25">
      <c r="A1091">
        <v>1</v>
      </c>
      <c r="B1091">
        <v>3</v>
      </c>
      <c r="C1091" s="76">
        <v>947</v>
      </c>
      <c r="D1091" s="76">
        <v>11.46</v>
      </c>
      <c r="E1091" s="76">
        <v>7</v>
      </c>
      <c r="F1091" s="77" t="s">
        <v>45</v>
      </c>
      <c r="G1091" s="78" t="s">
        <v>25</v>
      </c>
      <c r="H1091" s="76">
        <f t="shared" si="34"/>
        <v>0.01</v>
      </c>
      <c r="I1091" s="79">
        <f t="shared" ref="I1091:I1154" si="35">IF(F1091="Pino candelillo",-0.0044177+(0.0000285*D1091^2*E1091),((D1091/100)^2)*E1091*0.64*(PI()/4))</f>
        <v>4.6210123651349647E-2</v>
      </c>
      <c r="J1091" s="76">
        <v>498438</v>
      </c>
      <c r="K1091" s="80">
        <v>1700965</v>
      </c>
    </row>
    <row r="1092" spans="1:11" x14ac:dyDescent="0.25">
      <c r="A1092">
        <v>1</v>
      </c>
      <c r="B1092">
        <v>3</v>
      </c>
      <c r="C1092" s="76">
        <v>948</v>
      </c>
      <c r="D1092" s="76">
        <v>18.46</v>
      </c>
      <c r="E1092" s="76">
        <v>14</v>
      </c>
      <c r="F1092" s="77" t="s">
        <v>45</v>
      </c>
      <c r="G1092" s="78" t="s">
        <v>25</v>
      </c>
      <c r="H1092" s="76">
        <f t="shared" si="34"/>
        <v>2.7E-2</v>
      </c>
      <c r="I1092" s="79">
        <f t="shared" si="35"/>
        <v>0.23980668434509689</v>
      </c>
      <c r="J1092" s="76">
        <v>498437</v>
      </c>
      <c r="K1092" s="80">
        <v>1700972</v>
      </c>
    </row>
    <row r="1093" spans="1:11" x14ac:dyDescent="0.25">
      <c r="A1093">
        <v>1</v>
      </c>
      <c r="B1093">
        <v>3</v>
      </c>
      <c r="C1093" s="76">
        <v>949</v>
      </c>
      <c r="D1093" s="76">
        <v>38.200000000000003</v>
      </c>
      <c r="E1093" s="76">
        <v>16</v>
      </c>
      <c r="F1093" s="77" t="s">
        <v>45</v>
      </c>
      <c r="G1093" s="78" t="s">
        <v>25</v>
      </c>
      <c r="H1093" s="76">
        <f t="shared" si="34"/>
        <v>0.115</v>
      </c>
      <c r="I1093" s="79">
        <f t="shared" si="35"/>
        <v>1.1735904419390388</v>
      </c>
      <c r="J1093" s="76">
        <v>498436</v>
      </c>
      <c r="K1093" s="80">
        <v>1700972</v>
      </c>
    </row>
    <row r="1094" spans="1:11" x14ac:dyDescent="0.25">
      <c r="A1094">
        <v>1</v>
      </c>
      <c r="B1094">
        <v>3</v>
      </c>
      <c r="C1094" s="76">
        <v>950.1</v>
      </c>
      <c r="D1094" s="76">
        <v>21.01</v>
      </c>
      <c r="E1094" s="76">
        <v>12</v>
      </c>
      <c r="F1094" s="77" t="s">
        <v>45</v>
      </c>
      <c r="G1094" s="78" t="s">
        <v>25</v>
      </c>
      <c r="H1094" s="76">
        <f t="shared" si="34"/>
        <v>3.5000000000000003E-2</v>
      </c>
      <c r="I1094" s="79">
        <f t="shared" si="35"/>
        <v>0.2662583315149194</v>
      </c>
      <c r="J1094" s="76">
        <v>498434</v>
      </c>
      <c r="K1094" s="80">
        <v>1700971</v>
      </c>
    </row>
    <row r="1095" spans="1:11" x14ac:dyDescent="0.25">
      <c r="A1095">
        <v>1</v>
      </c>
      <c r="B1095">
        <v>3</v>
      </c>
      <c r="C1095" s="76">
        <v>950.2</v>
      </c>
      <c r="D1095" s="76">
        <v>15.92</v>
      </c>
      <c r="E1095" s="76">
        <v>12</v>
      </c>
      <c r="F1095" s="77" t="s">
        <v>45</v>
      </c>
      <c r="G1095" s="78" t="s">
        <v>25</v>
      </c>
      <c r="H1095" s="76">
        <f t="shared" si="34"/>
        <v>0.02</v>
      </c>
      <c r="I1095" s="79">
        <f t="shared" si="35"/>
        <v>0.15287526687720579</v>
      </c>
      <c r="J1095" s="76">
        <v>498434</v>
      </c>
      <c r="K1095" s="80">
        <v>1700971</v>
      </c>
    </row>
    <row r="1096" spans="1:11" x14ac:dyDescent="0.25">
      <c r="A1096">
        <v>1</v>
      </c>
      <c r="B1096">
        <v>3</v>
      </c>
      <c r="C1096" s="76">
        <v>950.3</v>
      </c>
      <c r="D1096" s="76">
        <v>9.5500000000000007</v>
      </c>
      <c r="E1096" s="76">
        <v>6</v>
      </c>
      <c r="F1096" s="77" t="s">
        <v>45</v>
      </c>
      <c r="G1096" s="78" t="s">
        <v>25</v>
      </c>
      <c r="H1096" s="76">
        <f t="shared" si="34"/>
        <v>7.0000000000000001E-3</v>
      </c>
      <c r="I1096" s="79">
        <f t="shared" si="35"/>
        <v>2.7506025982946217E-2</v>
      </c>
      <c r="J1096" s="76">
        <v>498434</v>
      </c>
      <c r="K1096" s="80">
        <v>1700971</v>
      </c>
    </row>
    <row r="1097" spans="1:11" x14ac:dyDescent="0.25">
      <c r="A1097">
        <v>1</v>
      </c>
      <c r="B1097">
        <v>3</v>
      </c>
      <c r="C1097" s="76">
        <v>951</v>
      </c>
      <c r="D1097" s="76">
        <v>17.190000000000001</v>
      </c>
      <c r="E1097" s="76">
        <v>8</v>
      </c>
      <c r="F1097" s="77" t="s">
        <v>45</v>
      </c>
      <c r="G1097" s="78" t="s">
        <v>25</v>
      </c>
      <c r="H1097" s="76">
        <f t="shared" si="34"/>
        <v>2.3E-2</v>
      </c>
      <c r="I1097" s="79">
        <f t="shared" si="35"/>
        <v>0.11882603224632771</v>
      </c>
      <c r="J1097" s="76">
        <v>498434</v>
      </c>
      <c r="K1097" s="80">
        <v>1700971</v>
      </c>
    </row>
    <row r="1098" spans="1:11" x14ac:dyDescent="0.25">
      <c r="A1098">
        <v>1</v>
      </c>
      <c r="B1098">
        <v>3</v>
      </c>
      <c r="C1098" s="76">
        <v>952</v>
      </c>
      <c r="D1098" s="76">
        <v>15.28</v>
      </c>
      <c r="E1098" s="76">
        <v>9</v>
      </c>
      <c r="F1098" s="77" t="s">
        <v>46</v>
      </c>
      <c r="G1098" s="78" t="s">
        <v>17</v>
      </c>
      <c r="H1098" s="76">
        <f t="shared" si="34"/>
        <v>1.7999999999999999E-2</v>
      </c>
      <c r="I1098" s="79">
        <f t="shared" si="35"/>
        <v>0.10562313977451349</v>
      </c>
      <c r="J1098" s="76">
        <v>498429</v>
      </c>
      <c r="K1098" s="80">
        <v>1700969</v>
      </c>
    </row>
    <row r="1099" spans="1:11" x14ac:dyDescent="0.25">
      <c r="A1099">
        <v>1</v>
      </c>
      <c r="B1099">
        <v>3</v>
      </c>
      <c r="C1099" s="76">
        <v>953</v>
      </c>
      <c r="D1099" s="76">
        <v>12.73</v>
      </c>
      <c r="E1099" s="76">
        <v>10</v>
      </c>
      <c r="F1099" s="77" t="s">
        <v>45</v>
      </c>
      <c r="G1099" s="78" t="s">
        <v>25</v>
      </c>
      <c r="H1099" s="76">
        <f t="shared" si="34"/>
        <v>1.2999999999999999E-2</v>
      </c>
      <c r="I1099" s="79">
        <f t="shared" si="35"/>
        <v>8.1456672021267426E-2</v>
      </c>
      <c r="J1099" s="76">
        <v>498429</v>
      </c>
      <c r="K1099" s="80">
        <v>1700967</v>
      </c>
    </row>
    <row r="1100" spans="1:11" x14ac:dyDescent="0.25">
      <c r="A1100">
        <v>1</v>
      </c>
      <c r="B1100">
        <v>3</v>
      </c>
      <c r="C1100" s="76">
        <v>954.1</v>
      </c>
      <c r="D1100" s="76">
        <v>31.19</v>
      </c>
      <c r="E1100" s="76">
        <v>16</v>
      </c>
      <c r="F1100" s="77" t="s">
        <v>45</v>
      </c>
      <c r="G1100" s="78" t="s">
        <v>25</v>
      </c>
      <c r="H1100" s="76">
        <f t="shared" si="34"/>
        <v>7.5999999999999998E-2</v>
      </c>
      <c r="I1100" s="79">
        <f t="shared" si="35"/>
        <v>0.78238512974179164</v>
      </c>
      <c r="J1100" s="76">
        <v>498428</v>
      </c>
      <c r="K1100" s="80">
        <v>1700967</v>
      </c>
    </row>
    <row r="1101" spans="1:11" x14ac:dyDescent="0.25">
      <c r="A1101">
        <v>1</v>
      </c>
      <c r="B1101">
        <v>3</v>
      </c>
      <c r="C1101" s="76">
        <v>954.2</v>
      </c>
      <c r="D1101" s="76">
        <v>21.01</v>
      </c>
      <c r="E1101" s="76">
        <v>15</v>
      </c>
      <c r="F1101" s="77" t="s">
        <v>45</v>
      </c>
      <c r="G1101" s="78" t="s">
        <v>25</v>
      </c>
      <c r="H1101" s="76">
        <f t="shared" si="34"/>
        <v>3.5000000000000003E-2</v>
      </c>
      <c r="I1101" s="79">
        <f t="shared" si="35"/>
        <v>0.33282291439364931</v>
      </c>
      <c r="J1101" s="76">
        <v>498428</v>
      </c>
      <c r="K1101" s="80">
        <v>1700967</v>
      </c>
    </row>
    <row r="1102" spans="1:11" x14ac:dyDescent="0.25">
      <c r="A1102">
        <v>1</v>
      </c>
      <c r="B1102">
        <v>3</v>
      </c>
      <c r="C1102" s="76">
        <v>955.1</v>
      </c>
      <c r="D1102" s="76">
        <v>38.200000000000003</v>
      </c>
      <c r="E1102" s="76">
        <v>16</v>
      </c>
      <c r="F1102" s="77" t="s">
        <v>45</v>
      </c>
      <c r="G1102" s="78" t="s">
        <v>25</v>
      </c>
      <c r="H1102" s="76">
        <f t="shared" si="34"/>
        <v>0.115</v>
      </c>
      <c r="I1102" s="79">
        <f t="shared" si="35"/>
        <v>1.1735904419390388</v>
      </c>
      <c r="J1102" s="76">
        <v>498423</v>
      </c>
      <c r="K1102" s="80">
        <v>1700961</v>
      </c>
    </row>
    <row r="1103" spans="1:11" x14ac:dyDescent="0.25">
      <c r="A1103">
        <v>1</v>
      </c>
      <c r="B1103">
        <v>3</v>
      </c>
      <c r="C1103" s="76">
        <v>955.2</v>
      </c>
      <c r="D1103" s="76">
        <v>40.74</v>
      </c>
      <c r="E1103" s="76">
        <v>16</v>
      </c>
      <c r="F1103" s="77" t="s">
        <v>45</v>
      </c>
      <c r="G1103" s="78" t="s">
        <v>25</v>
      </c>
      <c r="H1103" s="76">
        <f t="shared" si="34"/>
        <v>0.13</v>
      </c>
      <c r="I1103" s="79">
        <f t="shared" si="35"/>
        <v>1.3348482219451625</v>
      </c>
      <c r="J1103" s="76">
        <v>498423</v>
      </c>
      <c r="K1103" s="80">
        <v>1700961</v>
      </c>
    </row>
    <row r="1104" spans="1:11" x14ac:dyDescent="0.25">
      <c r="A1104">
        <v>1</v>
      </c>
      <c r="B1104">
        <v>3</v>
      </c>
      <c r="C1104" s="76">
        <v>955.3</v>
      </c>
      <c r="D1104" s="76">
        <v>26.74</v>
      </c>
      <c r="E1104" s="76">
        <v>16</v>
      </c>
      <c r="F1104" s="77" t="s">
        <v>45</v>
      </c>
      <c r="G1104" s="78" t="s">
        <v>25</v>
      </c>
      <c r="H1104" s="76">
        <f t="shared" si="34"/>
        <v>5.6000000000000001E-2</v>
      </c>
      <c r="I1104" s="79">
        <f t="shared" si="35"/>
        <v>0.57505931655012887</v>
      </c>
      <c r="J1104" s="76">
        <v>498423</v>
      </c>
      <c r="K1104" s="80">
        <v>1700961</v>
      </c>
    </row>
    <row r="1105" spans="1:11" x14ac:dyDescent="0.25">
      <c r="A1105">
        <v>1</v>
      </c>
      <c r="B1105">
        <v>3</v>
      </c>
      <c r="C1105" s="76">
        <v>956</v>
      </c>
      <c r="D1105" s="76">
        <v>14.01</v>
      </c>
      <c r="E1105" s="76">
        <v>10</v>
      </c>
      <c r="F1105" s="77" t="s">
        <v>45</v>
      </c>
      <c r="G1105" s="78" t="s">
        <v>25</v>
      </c>
      <c r="H1105" s="76">
        <f t="shared" si="34"/>
        <v>1.4999999999999999E-2</v>
      </c>
      <c r="I1105" s="79">
        <f t="shared" si="35"/>
        <v>9.8661139232939205E-2</v>
      </c>
      <c r="J1105" s="76">
        <v>498424</v>
      </c>
      <c r="K1105" s="80">
        <v>1700959</v>
      </c>
    </row>
    <row r="1106" spans="1:11" x14ac:dyDescent="0.25">
      <c r="A1106">
        <v>1</v>
      </c>
      <c r="B1106">
        <v>3</v>
      </c>
      <c r="C1106" s="76">
        <v>957</v>
      </c>
      <c r="D1106" s="76">
        <v>57.93</v>
      </c>
      <c r="E1106" s="76">
        <v>18</v>
      </c>
      <c r="F1106" s="77" t="s">
        <v>45</v>
      </c>
      <c r="G1106" s="78" t="s">
        <v>25</v>
      </c>
      <c r="H1106" s="76">
        <f t="shared" si="34"/>
        <v>0.26400000000000001</v>
      </c>
      <c r="I1106" s="79">
        <f t="shared" si="35"/>
        <v>3.0363331242622804</v>
      </c>
      <c r="J1106" s="76">
        <v>498427</v>
      </c>
      <c r="K1106" s="80">
        <v>1700955</v>
      </c>
    </row>
    <row r="1107" spans="1:11" x14ac:dyDescent="0.25">
      <c r="A1107">
        <v>1</v>
      </c>
      <c r="B1107">
        <v>3</v>
      </c>
      <c r="C1107" s="76">
        <v>958</v>
      </c>
      <c r="D1107" s="76">
        <v>22.92</v>
      </c>
      <c r="E1107" s="76">
        <v>14</v>
      </c>
      <c r="F1107" s="77" t="s">
        <v>45</v>
      </c>
      <c r="G1107" s="78" t="s">
        <v>25</v>
      </c>
      <c r="H1107" s="76">
        <f t="shared" si="34"/>
        <v>4.1000000000000002E-2</v>
      </c>
      <c r="I1107" s="79">
        <f t="shared" si="35"/>
        <v>0.36968098921079717</v>
      </c>
      <c r="J1107" s="76">
        <v>498422</v>
      </c>
      <c r="K1107" s="80">
        <v>1700950</v>
      </c>
    </row>
    <row r="1108" spans="1:11" x14ac:dyDescent="0.25">
      <c r="A1108">
        <v>1</v>
      </c>
      <c r="B1108">
        <v>3</v>
      </c>
      <c r="C1108" s="76">
        <v>959.1</v>
      </c>
      <c r="D1108" s="76">
        <v>35.01</v>
      </c>
      <c r="E1108" s="76">
        <v>15</v>
      </c>
      <c r="F1108" s="77" t="s">
        <v>45</v>
      </c>
      <c r="G1108" s="78" t="s">
        <v>25</v>
      </c>
      <c r="H1108" s="76">
        <f t="shared" si="34"/>
        <v>9.6000000000000002E-2</v>
      </c>
      <c r="I1108" s="79">
        <f t="shared" si="35"/>
        <v>0.92415610311942586</v>
      </c>
      <c r="J1108" s="76">
        <v>498426</v>
      </c>
      <c r="K1108" s="80">
        <v>1700948</v>
      </c>
    </row>
    <row r="1109" spans="1:11" x14ac:dyDescent="0.25">
      <c r="A1109">
        <v>1</v>
      </c>
      <c r="B1109">
        <v>3</v>
      </c>
      <c r="C1109" s="76">
        <v>959.2</v>
      </c>
      <c r="D1109" s="76">
        <v>14.01</v>
      </c>
      <c r="E1109" s="76">
        <v>9</v>
      </c>
      <c r="F1109" s="77" t="s">
        <v>45</v>
      </c>
      <c r="G1109" s="78" t="s">
        <v>25</v>
      </c>
      <c r="H1109" s="76">
        <f t="shared" si="34"/>
        <v>1.4999999999999999E-2</v>
      </c>
      <c r="I1109" s="79">
        <f t="shared" si="35"/>
        <v>8.8795025309645281E-2</v>
      </c>
      <c r="J1109" s="76">
        <v>498426</v>
      </c>
      <c r="K1109" s="80">
        <v>1700948</v>
      </c>
    </row>
    <row r="1110" spans="1:11" x14ac:dyDescent="0.25">
      <c r="A1110">
        <v>1</v>
      </c>
      <c r="B1110">
        <v>3</v>
      </c>
      <c r="C1110" s="76">
        <v>960</v>
      </c>
      <c r="D1110" s="76">
        <v>9.5500000000000007</v>
      </c>
      <c r="E1110" s="76">
        <v>7</v>
      </c>
      <c r="F1110" s="77" t="s">
        <v>45</v>
      </c>
      <c r="G1110" s="78" t="s">
        <v>25</v>
      </c>
      <c r="H1110" s="76">
        <f t="shared" si="34"/>
        <v>7.0000000000000001E-3</v>
      </c>
      <c r="I1110" s="79">
        <f t="shared" si="35"/>
        <v>3.2090363646770592E-2</v>
      </c>
      <c r="J1110" s="76">
        <v>498427</v>
      </c>
      <c r="K1110" s="80">
        <v>1700948</v>
      </c>
    </row>
    <row r="1111" spans="1:11" x14ac:dyDescent="0.25">
      <c r="A1111">
        <v>1</v>
      </c>
      <c r="B1111">
        <v>3</v>
      </c>
      <c r="C1111" s="76">
        <v>961</v>
      </c>
      <c r="D1111" s="76">
        <v>11.46</v>
      </c>
      <c r="E1111" s="76">
        <v>6</v>
      </c>
      <c r="F1111" s="77" t="s">
        <v>47</v>
      </c>
      <c r="G1111" s="78" t="s">
        <v>20</v>
      </c>
      <c r="H1111" s="76">
        <f t="shared" si="34"/>
        <v>0.01</v>
      </c>
      <c r="I1111" s="79">
        <f t="shared" si="35"/>
        <v>3.9608677415442557E-2</v>
      </c>
      <c r="J1111" s="76">
        <v>498429</v>
      </c>
      <c r="K1111" s="80">
        <v>1700948</v>
      </c>
    </row>
    <row r="1112" spans="1:11" x14ac:dyDescent="0.25">
      <c r="A1112">
        <v>1</v>
      </c>
      <c r="B1112">
        <v>3</v>
      </c>
      <c r="C1112" s="76">
        <v>962</v>
      </c>
      <c r="D1112" s="76">
        <v>12.73</v>
      </c>
      <c r="E1112" s="76">
        <v>6</v>
      </c>
      <c r="F1112" s="77" t="s">
        <v>46</v>
      </c>
      <c r="G1112" s="78" t="s">
        <v>17</v>
      </c>
      <c r="H1112" s="76">
        <f t="shared" si="34"/>
        <v>1.2999999999999999E-2</v>
      </c>
      <c r="I1112" s="79">
        <f t="shared" si="35"/>
        <v>4.8874003212760461E-2</v>
      </c>
      <c r="J1112" s="76">
        <v>498430</v>
      </c>
      <c r="K1112" s="80">
        <v>1700947</v>
      </c>
    </row>
    <row r="1113" spans="1:11" x14ac:dyDescent="0.25">
      <c r="A1113">
        <v>1</v>
      </c>
      <c r="B1113">
        <v>3</v>
      </c>
      <c r="C1113" s="76">
        <v>963</v>
      </c>
      <c r="D1113" s="76">
        <v>20.37</v>
      </c>
      <c r="E1113" s="76">
        <v>11</v>
      </c>
      <c r="F1113" s="77" t="s">
        <v>45</v>
      </c>
      <c r="G1113" s="78" t="s">
        <v>25</v>
      </c>
      <c r="H1113" s="76">
        <f t="shared" si="34"/>
        <v>3.3000000000000002E-2</v>
      </c>
      <c r="I1113" s="79">
        <f t="shared" si="35"/>
        <v>0.22942703814682483</v>
      </c>
      <c r="J1113" s="76">
        <v>498430</v>
      </c>
      <c r="K1113" s="80">
        <v>1700946</v>
      </c>
    </row>
    <row r="1114" spans="1:11" x14ac:dyDescent="0.25">
      <c r="A1114">
        <v>1</v>
      </c>
      <c r="B1114">
        <v>3</v>
      </c>
      <c r="C1114" s="76">
        <v>964</v>
      </c>
      <c r="D1114" s="76">
        <v>42.65</v>
      </c>
      <c r="E1114" s="76">
        <v>7</v>
      </c>
      <c r="F1114" s="77" t="s">
        <v>45</v>
      </c>
      <c r="G1114" s="78" t="s">
        <v>25</v>
      </c>
      <c r="H1114" s="76">
        <f t="shared" si="34"/>
        <v>0.14299999999999999</v>
      </c>
      <c r="I1114" s="79">
        <f t="shared" si="35"/>
        <v>0.64003830494402836</v>
      </c>
      <c r="J1114" s="76">
        <v>498431</v>
      </c>
      <c r="K1114" s="80">
        <v>1700944</v>
      </c>
    </row>
    <row r="1115" spans="1:11" x14ac:dyDescent="0.25">
      <c r="A1115">
        <v>1</v>
      </c>
      <c r="B1115">
        <v>3</v>
      </c>
      <c r="C1115" s="76">
        <v>965</v>
      </c>
      <c r="D1115" s="76">
        <v>24.19</v>
      </c>
      <c r="E1115" s="76">
        <v>12</v>
      </c>
      <c r="F1115" s="77" t="s">
        <v>45</v>
      </c>
      <c r="G1115" s="78" t="s">
        <v>25</v>
      </c>
      <c r="H1115" s="76">
        <f t="shared" si="34"/>
        <v>4.5999999999999999E-2</v>
      </c>
      <c r="I1115" s="79">
        <f t="shared" si="35"/>
        <v>0.35295784415294484</v>
      </c>
      <c r="J1115" s="76">
        <v>498432</v>
      </c>
      <c r="K1115" s="80">
        <v>1700942</v>
      </c>
    </row>
    <row r="1116" spans="1:11" x14ac:dyDescent="0.25">
      <c r="A1116">
        <v>1</v>
      </c>
      <c r="B1116">
        <v>3</v>
      </c>
      <c r="C1116" s="76">
        <v>966</v>
      </c>
      <c r="D1116" s="76">
        <v>24.83</v>
      </c>
      <c r="E1116" s="76">
        <v>13</v>
      </c>
      <c r="F1116" s="77" t="s">
        <v>45</v>
      </c>
      <c r="G1116" s="78" t="s">
        <v>25</v>
      </c>
      <c r="H1116" s="76">
        <f t="shared" si="34"/>
        <v>4.8000000000000001E-2</v>
      </c>
      <c r="I1116" s="79">
        <f t="shared" si="35"/>
        <v>0.40287159389688559</v>
      </c>
      <c r="J1116" s="76">
        <v>498431</v>
      </c>
      <c r="K1116" s="80">
        <v>1700942</v>
      </c>
    </row>
    <row r="1117" spans="1:11" x14ac:dyDescent="0.25">
      <c r="A1117">
        <v>1</v>
      </c>
      <c r="B1117">
        <v>3</v>
      </c>
      <c r="C1117" s="76">
        <v>967</v>
      </c>
      <c r="D1117" s="76">
        <v>30.24</v>
      </c>
      <c r="E1117" s="76">
        <v>14</v>
      </c>
      <c r="F1117" s="77" t="s">
        <v>45</v>
      </c>
      <c r="G1117" s="78" t="s">
        <v>25</v>
      </c>
      <c r="H1117" s="76">
        <f t="shared" si="34"/>
        <v>7.1999999999999995E-2</v>
      </c>
      <c r="I1117" s="79">
        <f t="shared" si="35"/>
        <v>0.64351913431217511</v>
      </c>
      <c r="J1117" s="76">
        <v>498431</v>
      </c>
      <c r="K1117" s="80">
        <v>1700948</v>
      </c>
    </row>
    <row r="1118" spans="1:11" x14ac:dyDescent="0.25">
      <c r="A1118">
        <v>1</v>
      </c>
      <c r="B1118">
        <v>3</v>
      </c>
      <c r="C1118" s="76">
        <v>968</v>
      </c>
      <c r="D1118" s="76">
        <v>9.5500000000000007</v>
      </c>
      <c r="E1118" s="76">
        <v>7</v>
      </c>
      <c r="F1118" s="77" t="s">
        <v>45</v>
      </c>
      <c r="G1118" s="78" t="s">
        <v>25</v>
      </c>
      <c r="H1118" s="76">
        <f t="shared" si="34"/>
        <v>7.0000000000000001E-3</v>
      </c>
      <c r="I1118" s="79">
        <f t="shared" si="35"/>
        <v>3.2090363646770592E-2</v>
      </c>
      <c r="J1118" s="76">
        <v>498426</v>
      </c>
      <c r="K1118" s="80">
        <v>1700948</v>
      </c>
    </row>
    <row r="1119" spans="1:11" x14ac:dyDescent="0.25">
      <c r="A1119">
        <v>1</v>
      </c>
      <c r="B1119">
        <v>3</v>
      </c>
      <c r="C1119" s="76">
        <v>969</v>
      </c>
      <c r="D1119" s="76">
        <v>12.1</v>
      </c>
      <c r="E1119" s="76">
        <v>7</v>
      </c>
      <c r="F1119" s="77" t="s">
        <v>46</v>
      </c>
      <c r="G1119" s="78" t="s">
        <v>17</v>
      </c>
      <c r="H1119" s="76">
        <f t="shared" si="34"/>
        <v>1.0999999999999999E-2</v>
      </c>
      <c r="I1119" s="79">
        <f t="shared" si="35"/>
        <v>5.1515585006153143E-2</v>
      </c>
      <c r="J1119" s="76">
        <v>498426</v>
      </c>
      <c r="K1119" s="80">
        <v>1700948</v>
      </c>
    </row>
    <row r="1120" spans="1:11" x14ac:dyDescent="0.25">
      <c r="A1120">
        <v>1</v>
      </c>
      <c r="B1120">
        <v>3</v>
      </c>
      <c r="C1120" s="76">
        <v>970</v>
      </c>
      <c r="D1120" s="76">
        <v>11.14</v>
      </c>
      <c r="E1120" s="76">
        <v>5</v>
      </c>
      <c r="F1120" s="77" t="s">
        <v>45</v>
      </c>
      <c r="G1120" s="78" t="s">
        <v>25</v>
      </c>
      <c r="H1120" s="76">
        <f t="shared" si="34"/>
        <v>0.01</v>
      </c>
      <c r="I1120" s="79">
        <f t="shared" si="35"/>
        <v>3.1189631333874548E-2</v>
      </c>
      <c r="J1120" s="76">
        <v>498424</v>
      </c>
      <c r="K1120" s="80">
        <v>1700949</v>
      </c>
    </row>
    <row r="1121" spans="1:11" x14ac:dyDescent="0.25">
      <c r="A1121">
        <v>1</v>
      </c>
      <c r="B1121">
        <v>3</v>
      </c>
      <c r="C1121" s="76">
        <v>971</v>
      </c>
      <c r="D1121" s="76">
        <v>27.06</v>
      </c>
      <c r="E1121" s="76">
        <v>12</v>
      </c>
      <c r="F1121" s="77" t="s">
        <v>45</v>
      </c>
      <c r="G1121" s="78" t="s">
        <v>25</v>
      </c>
      <c r="H1121" s="76">
        <f t="shared" si="34"/>
        <v>5.8000000000000003E-2</v>
      </c>
      <c r="I1121" s="79">
        <f t="shared" si="35"/>
        <v>0.44167893396444352</v>
      </c>
      <c r="J1121" s="76">
        <v>498422</v>
      </c>
      <c r="K1121" s="80">
        <v>1700947</v>
      </c>
    </row>
    <row r="1122" spans="1:11" x14ac:dyDescent="0.25">
      <c r="A1122">
        <v>1</v>
      </c>
      <c r="B1122">
        <v>3</v>
      </c>
      <c r="C1122" s="76">
        <v>972</v>
      </c>
      <c r="D1122" s="76">
        <v>17.510000000000002</v>
      </c>
      <c r="E1122" s="76">
        <v>9</v>
      </c>
      <c r="F1122" s="77" t="s">
        <v>46</v>
      </c>
      <c r="G1122" s="78" t="s">
        <v>17</v>
      </c>
      <c r="H1122" s="76">
        <f t="shared" si="34"/>
        <v>2.4E-2</v>
      </c>
      <c r="I1122" s="79">
        <f t="shared" si="35"/>
        <v>0.13870261753198504</v>
      </c>
      <c r="J1122" s="76">
        <v>498420</v>
      </c>
      <c r="K1122" s="80">
        <v>1700947</v>
      </c>
    </row>
    <row r="1123" spans="1:11" x14ac:dyDescent="0.25">
      <c r="A1123">
        <v>1</v>
      </c>
      <c r="B1123">
        <v>3</v>
      </c>
      <c r="C1123" s="76">
        <v>973</v>
      </c>
      <c r="D1123" s="76">
        <v>21.01</v>
      </c>
      <c r="E1123" s="76">
        <v>11</v>
      </c>
      <c r="F1123" s="77" t="s">
        <v>46</v>
      </c>
      <c r="G1123" s="78" t="s">
        <v>17</v>
      </c>
      <c r="H1123" s="76">
        <f t="shared" si="34"/>
        <v>3.5000000000000003E-2</v>
      </c>
      <c r="I1123" s="79">
        <f t="shared" si="35"/>
        <v>0.24407013722200946</v>
      </c>
      <c r="J1123" s="76">
        <v>498419</v>
      </c>
      <c r="K1123" s="80">
        <v>1700947</v>
      </c>
    </row>
    <row r="1124" spans="1:11" x14ac:dyDescent="0.25">
      <c r="A1124">
        <v>1</v>
      </c>
      <c r="B1124">
        <v>3</v>
      </c>
      <c r="C1124" s="76">
        <v>974</v>
      </c>
      <c r="D1124" s="76">
        <v>26.1</v>
      </c>
      <c r="E1124" s="76">
        <v>15</v>
      </c>
      <c r="F1124" s="77" t="s">
        <v>45</v>
      </c>
      <c r="G1124" s="78" t="s">
        <v>25</v>
      </c>
      <c r="H1124" s="76">
        <f t="shared" si="34"/>
        <v>5.3999999999999999E-2</v>
      </c>
      <c r="I1124" s="79">
        <f t="shared" si="35"/>
        <v>0.51362023957245662</v>
      </c>
      <c r="J1124" s="76">
        <v>498418</v>
      </c>
      <c r="K1124" s="80">
        <v>1700947</v>
      </c>
    </row>
    <row r="1125" spans="1:11" x14ac:dyDescent="0.25">
      <c r="A1125">
        <v>1</v>
      </c>
      <c r="B1125">
        <v>3</v>
      </c>
      <c r="C1125" s="76">
        <v>975</v>
      </c>
      <c r="D1125" s="76">
        <v>9.5500000000000007</v>
      </c>
      <c r="E1125" s="76">
        <v>7</v>
      </c>
      <c r="F1125" s="77" t="s">
        <v>46</v>
      </c>
      <c r="G1125" s="78" t="s">
        <v>17</v>
      </c>
      <c r="H1125" s="76">
        <f t="shared" si="34"/>
        <v>7.0000000000000001E-3</v>
      </c>
      <c r="I1125" s="79">
        <f t="shared" si="35"/>
        <v>3.2090363646770592E-2</v>
      </c>
      <c r="J1125" s="76">
        <v>498416</v>
      </c>
      <c r="K1125" s="80">
        <v>1700944</v>
      </c>
    </row>
    <row r="1126" spans="1:11" x14ac:dyDescent="0.25">
      <c r="A1126">
        <v>1</v>
      </c>
      <c r="B1126">
        <v>3</v>
      </c>
      <c r="C1126" s="76">
        <v>976</v>
      </c>
      <c r="D1126" s="76">
        <v>10.82</v>
      </c>
      <c r="E1126" s="76">
        <v>7</v>
      </c>
      <c r="F1126" s="77" t="s">
        <v>45</v>
      </c>
      <c r="G1126" s="78" t="s">
        <v>25</v>
      </c>
      <c r="H1126" s="76">
        <f t="shared" si="34"/>
        <v>8.9999999999999993E-3</v>
      </c>
      <c r="I1126" s="79">
        <f t="shared" si="35"/>
        <v>4.1192904679150079E-2</v>
      </c>
      <c r="J1126" s="76">
        <v>498417</v>
      </c>
      <c r="K1126" s="80">
        <v>1700944</v>
      </c>
    </row>
    <row r="1127" spans="1:11" x14ac:dyDescent="0.25">
      <c r="A1127">
        <v>1</v>
      </c>
      <c r="B1127">
        <v>3</v>
      </c>
      <c r="C1127" s="76">
        <v>977</v>
      </c>
      <c r="D1127" s="76">
        <v>9.5500000000000007</v>
      </c>
      <c r="E1127" s="76">
        <v>8</v>
      </c>
      <c r="F1127" s="77" t="s">
        <v>62</v>
      </c>
      <c r="G1127" s="78" t="s">
        <v>63</v>
      </c>
      <c r="H1127" s="76">
        <f t="shared" si="34"/>
        <v>7.0000000000000001E-3</v>
      </c>
      <c r="I1127" s="79">
        <f t="shared" si="35"/>
        <v>3.6674701310594963E-2</v>
      </c>
      <c r="J1127" s="76">
        <v>498422</v>
      </c>
      <c r="K1127" s="80">
        <v>1700940</v>
      </c>
    </row>
    <row r="1128" spans="1:11" x14ac:dyDescent="0.25">
      <c r="A1128">
        <v>1</v>
      </c>
      <c r="B1128">
        <v>3</v>
      </c>
      <c r="C1128" s="76">
        <v>978.1</v>
      </c>
      <c r="D1128" s="76">
        <v>13.37</v>
      </c>
      <c r="E1128" s="76">
        <v>8</v>
      </c>
      <c r="F1128" s="77" t="s">
        <v>45</v>
      </c>
      <c r="G1128" s="78" t="s">
        <v>25</v>
      </c>
      <c r="H1128" s="76">
        <f t="shared" si="34"/>
        <v>1.4E-2</v>
      </c>
      <c r="I1128" s="79">
        <f t="shared" si="35"/>
        <v>7.1882414568766109E-2</v>
      </c>
      <c r="J1128" s="76">
        <v>498422</v>
      </c>
      <c r="K1128" s="80">
        <v>1700936</v>
      </c>
    </row>
    <row r="1129" spans="1:11" x14ac:dyDescent="0.25">
      <c r="A1129">
        <v>1</v>
      </c>
      <c r="B1129">
        <v>3</v>
      </c>
      <c r="C1129" s="76">
        <v>978.2</v>
      </c>
      <c r="D1129" s="76">
        <v>13.37</v>
      </c>
      <c r="E1129" s="76">
        <v>8</v>
      </c>
      <c r="F1129" s="77" t="s">
        <v>45</v>
      </c>
      <c r="G1129" s="78" t="s">
        <v>25</v>
      </c>
      <c r="H1129" s="76">
        <f t="shared" si="34"/>
        <v>1.4E-2</v>
      </c>
      <c r="I1129" s="79">
        <f t="shared" si="35"/>
        <v>7.1882414568766109E-2</v>
      </c>
      <c r="J1129" s="76">
        <v>498422</v>
      </c>
      <c r="K1129" s="80">
        <v>1700936</v>
      </c>
    </row>
    <row r="1130" spans="1:11" x14ac:dyDescent="0.25">
      <c r="A1130">
        <v>1</v>
      </c>
      <c r="B1130">
        <v>3</v>
      </c>
      <c r="C1130" s="76">
        <v>979</v>
      </c>
      <c r="D1130" s="76">
        <v>30.24</v>
      </c>
      <c r="E1130" s="76">
        <v>15</v>
      </c>
      <c r="F1130" s="77" t="s">
        <v>45</v>
      </c>
      <c r="G1130" s="78" t="s">
        <v>25</v>
      </c>
      <c r="H1130" s="76">
        <f t="shared" si="34"/>
        <v>7.1999999999999995E-2</v>
      </c>
      <c r="I1130" s="79">
        <f t="shared" si="35"/>
        <v>0.68948478676304492</v>
      </c>
      <c r="J1130" s="76">
        <v>498422</v>
      </c>
      <c r="K1130" s="80">
        <v>1700936</v>
      </c>
    </row>
    <row r="1131" spans="1:11" x14ac:dyDescent="0.25">
      <c r="A1131">
        <v>1</v>
      </c>
      <c r="B1131">
        <v>3</v>
      </c>
      <c r="C1131" s="76">
        <v>980</v>
      </c>
      <c r="D1131" s="76">
        <v>21.01</v>
      </c>
      <c r="E1131" s="76">
        <v>8</v>
      </c>
      <c r="F1131" s="77" t="s">
        <v>45</v>
      </c>
      <c r="G1131" s="78" t="s">
        <v>25</v>
      </c>
      <c r="H1131" s="76">
        <f t="shared" si="34"/>
        <v>3.5000000000000003E-2</v>
      </c>
      <c r="I1131" s="79">
        <f t="shared" si="35"/>
        <v>0.17750555434327961</v>
      </c>
      <c r="J1131" s="76">
        <v>498421</v>
      </c>
      <c r="K1131" s="80">
        <v>1700935</v>
      </c>
    </row>
    <row r="1132" spans="1:11" x14ac:dyDescent="0.25">
      <c r="A1132">
        <v>1</v>
      </c>
      <c r="B1132">
        <v>3</v>
      </c>
      <c r="C1132" s="76">
        <v>981</v>
      </c>
      <c r="D1132" s="76">
        <v>21.01</v>
      </c>
      <c r="E1132" s="76">
        <v>15</v>
      </c>
      <c r="F1132" s="77" t="s">
        <v>45</v>
      </c>
      <c r="G1132" s="78" t="s">
        <v>25</v>
      </c>
      <c r="H1132" s="76">
        <f t="shared" si="34"/>
        <v>3.5000000000000003E-2</v>
      </c>
      <c r="I1132" s="79">
        <f t="shared" si="35"/>
        <v>0.33282291439364931</v>
      </c>
      <c r="J1132" s="76">
        <v>498421</v>
      </c>
      <c r="K1132" s="80">
        <v>1700932</v>
      </c>
    </row>
    <row r="1133" spans="1:11" x14ac:dyDescent="0.25">
      <c r="A1133">
        <v>1</v>
      </c>
      <c r="B1133">
        <v>3</v>
      </c>
      <c r="C1133" s="76">
        <v>982</v>
      </c>
      <c r="D1133" s="76">
        <v>17.190000000000001</v>
      </c>
      <c r="E1133" s="76">
        <v>7</v>
      </c>
      <c r="F1133" s="77" t="s">
        <v>45</v>
      </c>
      <c r="G1133" s="78" t="s">
        <v>25</v>
      </c>
      <c r="H1133" s="76">
        <f t="shared" si="34"/>
        <v>2.3E-2</v>
      </c>
      <c r="I1133" s="79">
        <f t="shared" si="35"/>
        <v>0.10397277821553674</v>
      </c>
      <c r="J1133" s="76">
        <v>498423</v>
      </c>
      <c r="K1133" s="80">
        <v>1700933</v>
      </c>
    </row>
    <row r="1134" spans="1:11" x14ac:dyDescent="0.25">
      <c r="A1134">
        <v>1</v>
      </c>
      <c r="B1134">
        <v>3</v>
      </c>
      <c r="C1134" s="76">
        <v>983</v>
      </c>
      <c r="D1134" s="76">
        <v>9.5500000000000007</v>
      </c>
      <c r="E1134" s="76">
        <v>6</v>
      </c>
      <c r="F1134" s="77" t="s">
        <v>45</v>
      </c>
      <c r="G1134" s="78" t="s">
        <v>25</v>
      </c>
      <c r="H1134" s="76">
        <f t="shared" si="34"/>
        <v>7.0000000000000001E-3</v>
      </c>
      <c r="I1134" s="79">
        <f t="shared" si="35"/>
        <v>2.7506025982946217E-2</v>
      </c>
      <c r="J1134" s="76">
        <v>498425</v>
      </c>
      <c r="K1134" s="80">
        <v>1700932</v>
      </c>
    </row>
    <row r="1135" spans="1:11" x14ac:dyDescent="0.25">
      <c r="A1135">
        <v>1</v>
      </c>
      <c r="B1135">
        <v>3</v>
      </c>
      <c r="C1135" s="76">
        <v>984</v>
      </c>
      <c r="D1135" s="76">
        <v>12.1</v>
      </c>
      <c r="E1135" s="76">
        <v>8</v>
      </c>
      <c r="F1135" s="77" t="s">
        <v>46</v>
      </c>
      <c r="G1135" s="78" t="s">
        <v>17</v>
      </c>
      <c r="H1135" s="76">
        <f t="shared" si="34"/>
        <v>1.0999999999999999E-2</v>
      </c>
      <c r="I1135" s="79">
        <f t="shared" si="35"/>
        <v>5.8874954292746445E-2</v>
      </c>
      <c r="J1135" s="76">
        <v>498425</v>
      </c>
      <c r="K1135" s="80">
        <v>1700932</v>
      </c>
    </row>
    <row r="1136" spans="1:11" x14ac:dyDescent="0.25">
      <c r="A1136">
        <v>1</v>
      </c>
      <c r="B1136">
        <v>3</v>
      </c>
      <c r="C1136" s="76">
        <v>985</v>
      </c>
      <c r="D1136" s="76">
        <v>11.46</v>
      </c>
      <c r="E1136" s="76">
        <v>10</v>
      </c>
      <c r="F1136" s="77" t="s">
        <v>45</v>
      </c>
      <c r="G1136" s="78" t="s">
        <v>25</v>
      </c>
      <c r="H1136" s="76">
        <f t="shared" si="34"/>
        <v>0.01</v>
      </c>
      <c r="I1136" s="79">
        <f t="shared" si="35"/>
        <v>6.6014462359070936E-2</v>
      </c>
      <c r="J1136" s="76">
        <v>498430</v>
      </c>
      <c r="K1136" s="80">
        <v>1700930</v>
      </c>
    </row>
    <row r="1137" spans="1:11" x14ac:dyDescent="0.25">
      <c r="A1137">
        <v>1</v>
      </c>
      <c r="B1137">
        <v>3</v>
      </c>
      <c r="C1137" s="76">
        <v>986</v>
      </c>
      <c r="D1137" s="76">
        <v>33.74</v>
      </c>
      <c r="E1137" s="76">
        <v>16</v>
      </c>
      <c r="F1137" s="77" t="s">
        <v>45</v>
      </c>
      <c r="G1137" s="78" t="s">
        <v>25</v>
      </c>
      <c r="H1137" s="76">
        <f t="shared" si="34"/>
        <v>8.8999999999999996E-2</v>
      </c>
      <c r="I1137" s="79">
        <f t="shared" si="35"/>
        <v>0.91554563100101549</v>
      </c>
      <c r="J1137" s="76">
        <v>498430</v>
      </c>
      <c r="K1137" s="80">
        <v>1700930</v>
      </c>
    </row>
    <row r="1138" spans="1:11" x14ac:dyDescent="0.25">
      <c r="A1138">
        <v>1</v>
      </c>
      <c r="B1138">
        <v>3</v>
      </c>
      <c r="C1138" s="76">
        <v>987</v>
      </c>
      <c r="D1138" s="76">
        <v>9.5500000000000007</v>
      </c>
      <c r="E1138" s="76">
        <v>6</v>
      </c>
      <c r="F1138" s="77" t="s">
        <v>45</v>
      </c>
      <c r="G1138" s="78" t="s">
        <v>25</v>
      </c>
      <c r="H1138" s="76">
        <f t="shared" si="34"/>
        <v>7.0000000000000001E-3</v>
      </c>
      <c r="I1138" s="79">
        <f t="shared" si="35"/>
        <v>2.7506025982946217E-2</v>
      </c>
      <c r="J1138" s="76">
        <v>498429</v>
      </c>
      <c r="K1138" s="80">
        <v>1700931</v>
      </c>
    </row>
    <row r="1139" spans="1:11" x14ac:dyDescent="0.25">
      <c r="A1139">
        <v>1</v>
      </c>
      <c r="B1139">
        <v>3</v>
      </c>
      <c r="C1139" s="76">
        <v>988</v>
      </c>
      <c r="D1139" s="76">
        <v>21.01</v>
      </c>
      <c r="E1139" s="76">
        <v>12</v>
      </c>
      <c r="F1139" s="77" t="s">
        <v>45</v>
      </c>
      <c r="G1139" s="78" t="s">
        <v>25</v>
      </c>
      <c r="H1139" s="76">
        <f t="shared" si="34"/>
        <v>3.5000000000000003E-2</v>
      </c>
      <c r="I1139" s="79">
        <f t="shared" si="35"/>
        <v>0.2662583315149194</v>
      </c>
      <c r="J1139" s="76">
        <v>498427</v>
      </c>
      <c r="K1139" s="80">
        <v>1700931</v>
      </c>
    </row>
    <row r="1140" spans="1:11" x14ac:dyDescent="0.25">
      <c r="A1140">
        <v>1</v>
      </c>
      <c r="B1140">
        <v>3</v>
      </c>
      <c r="C1140" s="76">
        <v>989.1</v>
      </c>
      <c r="D1140" s="76">
        <v>10.82</v>
      </c>
      <c r="E1140" s="76">
        <v>9</v>
      </c>
      <c r="F1140" s="77" t="s">
        <v>45</v>
      </c>
      <c r="G1140" s="78" t="s">
        <v>25</v>
      </c>
      <c r="H1140" s="76">
        <f t="shared" si="34"/>
        <v>8.9999999999999993E-3</v>
      </c>
      <c r="I1140" s="79">
        <f t="shared" si="35"/>
        <v>5.2962306016050106E-2</v>
      </c>
      <c r="J1140" s="76">
        <v>498427</v>
      </c>
      <c r="K1140" s="80">
        <v>1700928</v>
      </c>
    </row>
    <row r="1141" spans="1:11" x14ac:dyDescent="0.25">
      <c r="A1141">
        <v>1</v>
      </c>
      <c r="B1141">
        <v>3</v>
      </c>
      <c r="C1141" s="76">
        <v>989.2</v>
      </c>
      <c r="D1141" s="76">
        <v>14.64</v>
      </c>
      <c r="E1141" s="82">
        <v>8.5</v>
      </c>
      <c r="F1141" s="77" t="s">
        <v>45</v>
      </c>
      <c r="G1141" s="78" t="s">
        <v>25</v>
      </c>
      <c r="H1141" s="76">
        <f t="shared" si="34"/>
        <v>1.7000000000000001E-2</v>
      </c>
      <c r="I1141" s="79">
        <f t="shared" si="35"/>
        <v>9.1573736365730102E-2</v>
      </c>
      <c r="J1141" s="76">
        <v>498427</v>
      </c>
      <c r="K1141" s="80">
        <v>1700928</v>
      </c>
    </row>
    <row r="1142" spans="1:11" x14ac:dyDescent="0.25">
      <c r="A1142">
        <v>1</v>
      </c>
      <c r="B1142">
        <v>3</v>
      </c>
      <c r="C1142" s="76">
        <v>990</v>
      </c>
      <c r="D1142" s="76">
        <v>13.37</v>
      </c>
      <c r="E1142" s="76">
        <v>10</v>
      </c>
      <c r="F1142" s="77" t="s">
        <v>45</v>
      </c>
      <c r="G1142" s="78" t="s">
        <v>25</v>
      </c>
      <c r="H1142" s="76">
        <f t="shared" si="34"/>
        <v>1.4E-2</v>
      </c>
      <c r="I1142" s="79">
        <f t="shared" si="35"/>
        <v>8.9853018210957633E-2</v>
      </c>
      <c r="J1142" s="76">
        <v>498423</v>
      </c>
      <c r="K1142" s="80">
        <v>1700928</v>
      </c>
    </row>
    <row r="1143" spans="1:11" x14ac:dyDescent="0.25">
      <c r="A1143">
        <v>1</v>
      </c>
      <c r="B1143">
        <v>3</v>
      </c>
      <c r="C1143" s="76">
        <v>991</v>
      </c>
      <c r="D1143" s="76">
        <v>31.83</v>
      </c>
      <c r="E1143" s="76">
        <v>14</v>
      </c>
      <c r="F1143" s="77" t="s">
        <v>46</v>
      </c>
      <c r="G1143" s="78" t="s">
        <v>17</v>
      </c>
      <c r="H1143" s="76">
        <f t="shared" si="34"/>
        <v>0.08</v>
      </c>
      <c r="I1143" s="79">
        <f t="shared" si="35"/>
        <v>0.71296985563609772</v>
      </c>
      <c r="J1143" s="76">
        <v>498424</v>
      </c>
      <c r="K1143" s="80">
        <v>1700925</v>
      </c>
    </row>
    <row r="1144" spans="1:11" x14ac:dyDescent="0.25">
      <c r="A1144">
        <v>1</v>
      </c>
      <c r="B1144">
        <v>3</v>
      </c>
      <c r="C1144" s="76">
        <v>992</v>
      </c>
      <c r="D1144" s="76">
        <v>23.87</v>
      </c>
      <c r="E1144" s="76">
        <v>14</v>
      </c>
      <c r="F1144" s="77" t="s">
        <v>45</v>
      </c>
      <c r="G1144" s="78" t="s">
        <v>25</v>
      </c>
      <c r="H1144" s="76">
        <f t="shared" si="34"/>
        <v>4.4999999999999998E-2</v>
      </c>
      <c r="I1144" s="79">
        <f t="shared" si="35"/>
        <v>0.40096155080243734</v>
      </c>
      <c r="J1144" s="76">
        <v>498426</v>
      </c>
      <c r="K1144" s="80">
        <v>1700923</v>
      </c>
    </row>
    <row r="1145" spans="1:11" x14ac:dyDescent="0.25">
      <c r="A1145">
        <v>1</v>
      </c>
      <c r="B1145">
        <v>3</v>
      </c>
      <c r="C1145" s="76">
        <v>993</v>
      </c>
      <c r="D1145" s="76">
        <v>36.61</v>
      </c>
      <c r="E1145" s="76">
        <v>16</v>
      </c>
      <c r="F1145" s="77" t="s">
        <v>45</v>
      </c>
      <c r="G1145" s="78" t="s">
        <v>25</v>
      </c>
      <c r="H1145" s="76">
        <f t="shared" si="34"/>
        <v>0.105</v>
      </c>
      <c r="I1145" s="79">
        <f t="shared" si="35"/>
        <v>1.0779268646462556</v>
      </c>
      <c r="J1145" s="76">
        <v>498427</v>
      </c>
      <c r="K1145" s="80">
        <v>1700920</v>
      </c>
    </row>
    <row r="1146" spans="1:11" x14ac:dyDescent="0.25">
      <c r="A1146">
        <v>1</v>
      </c>
      <c r="B1146">
        <v>3</v>
      </c>
      <c r="C1146" s="76">
        <v>994</v>
      </c>
      <c r="D1146" s="76">
        <v>14.64</v>
      </c>
      <c r="E1146" s="76">
        <v>6</v>
      </c>
      <c r="F1146" s="77" t="s">
        <v>47</v>
      </c>
      <c r="G1146" s="78" t="s">
        <v>20</v>
      </c>
      <c r="H1146" s="76">
        <f t="shared" si="34"/>
        <v>1.7000000000000001E-2</v>
      </c>
      <c r="I1146" s="79">
        <f t="shared" si="35"/>
        <v>6.4640284493456532E-2</v>
      </c>
      <c r="J1146" s="76">
        <v>498434</v>
      </c>
      <c r="K1146" s="80">
        <v>1700920</v>
      </c>
    </row>
    <row r="1147" spans="1:11" x14ac:dyDescent="0.25">
      <c r="A1147">
        <v>1</v>
      </c>
      <c r="B1147">
        <v>3</v>
      </c>
      <c r="C1147" s="76">
        <v>995</v>
      </c>
      <c r="D1147" s="76">
        <v>10.19</v>
      </c>
      <c r="E1147" s="76">
        <v>6</v>
      </c>
      <c r="F1147" s="77" t="s">
        <v>45</v>
      </c>
      <c r="G1147" s="78" t="s">
        <v>25</v>
      </c>
      <c r="H1147" s="76">
        <f t="shared" si="34"/>
        <v>8.0000000000000002E-3</v>
      </c>
      <c r="I1147" s="79">
        <f t="shared" si="35"/>
        <v>3.1316229977991848E-2</v>
      </c>
      <c r="J1147" s="76">
        <v>498436</v>
      </c>
      <c r="K1147" s="80">
        <v>1700918</v>
      </c>
    </row>
    <row r="1148" spans="1:11" x14ac:dyDescent="0.25">
      <c r="A1148">
        <v>1</v>
      </c>
      <c r="B1148">
        <v>3</v>
      </c>
      <c r="C1148" s="76">
        <v>996</v>
      </c>
      <c r="D1148" s="76">
        <v>24.19</v>
      </c>
      <c r="E1148" s="76">
        <v>14</v>
      </c>
      <c r="F1148" s="77" t="s">
        <v>45</v>
      </c>
      <c r="G1148" s="78" t="s">
        <v>25</v>
      </c>
      <c r="H1148" s="76">
        <f t="shared" si="34"/>
        <v>4.5999999999999999E-2</v>
      </c>
      <c r="I1148" s="79">
        <f t="shared" si="35"/>
        <v>0.41178415151176906</v>
      </c>
      <c r="J1148" s="76">
        <v>498438</v>
      </c>
      <c r="K1148" s="80">
        <v>1700918</v>
      </c>
    </row>
    <row r="1149" spans="1:11" x14ac:dyDescent="0.25">
      <c r="A1149">
        <v>1</v>
      </c>
      <c r="B1149">
        <v>3</v>
      </c>
      <c r="C1149" s="76">
        <v>997</v>
      </c>
      <c r="D1149" s="76">
        <v>14.64</v>
      </c>
      <c r="E1149" s="76">
        <v>6</v>
      </c>
      <c r="F1149" s="77" t="s">
        <v>45</v>
      </c>
      <c r="G1149" s="78" t="s">
        <v>25</v>
      </c>
      <c r="H1149" s="76">
        <f t="shared" si="34"/>
        <v>1.7000000000000001E-2</v>
      </c>
      <c r="I1149" s="79">
        <f t="shared" si="35"/>
        <v>6.4640284493456532E-2</v>
      </c>
      <c r="J1149" s="76">
        <v>498439</v>
      </c>
      <c r="K1149" s="80">
        <v>1700920</v>
      </c>
    </row>
    <row r="1150" spans="1:11" x14ac:dyDescent="0.25">
      <c r="A1150">
        <v>1</v>
      </c>
      <c r="B1150">
        <v>3</v>
      </c>
      <c r="C1150" s="76">
        <v>998</v>
      </c>
      <c r="D1150" s="76">
        <v>31.19</v>
      </c>
      <c r="E1150" s="76">
        <v>13</v>
      </c>
      <c r="F1150" s="77" t="s">
        <v>45</v>
      </c>
      <c r="G1150" s="78" t="s">
        <v>25</v>
      </c>
      <c r="H1150" s="76">
        <f t="shared" si="34"/>
        <v>7.5999999999999998E-2</v>
      </c>
      <c r="I1150" s="79">
        <f t="shared" si="35"/>
        <v>0.63568791791520574</v>
      </c>
      <c r="J1150" s="76">
        <v>498438</v>
      </c>
      <c r="K1150" s="80">
        <v>1700921</v>
      </c>
    </row>
    <row r="1151" spans="1:11" x14ac:dyDescent="0.25">
      <c r="A1151">
        <v>1</v>
      </c>
      <c r="B1151">
        <v>3</v>
      </c>
      <c r="C1151" s="76">
        <v>999.1</v>
      </c>
      <c r="D1151" s="76">
        <v>22.92</v>
      </c>
      <c r="E1151" s="76">
        <v>13</v>
      </c>
      <c r="F1151" s="77" t="s">
        <v>45</v>
      </c>
      <c r="G1151" s="78" t="s">
        <v>25</v>
      </c>
      <c r="H1151" s="76">
        <f t="shared" si="34"/>
        <v>4.1000000000000002E-2</v>
      </c>
      <c r="I1151" s="79">
        <f t="shared" si="35"/>
        <v>0.34327520426716884</v>
      </c>
      <c r="J1151" s="76">
        <v>498438</v>
      </c>
      <c r="K1151" s="80">
        <v>1700924</v>
      </c>
    </row>
    <row r="1152" spans="1:11" x14ac:dyDescent="0.25">
      <c r="A1152">
        <v>1</v>
      </c>
      <c r="B1152">
        <v>3</v>
      </c>
      <c r="C1152" s="76">
        <v>999.2</v>
      </c>
      <c r="D1152" s="76">
        <v>10.19</v>
      </c>
      <c r="E1152" s="76">
        <v>10</v>
      </c>
      <c r="F1152" s="77" t="s">
        <v>45</v>
      </c>
      <c r="G1152" s="78" t="s">
        <v>25</v>
      </c>
      <c r="H1152" s="76">
        <f t="shared" si="34"/>
        <v>8.0000000000000002E-3</v>
      </c>
      <c r="I1152" s="79">
        <f t="shared" si="35"/>
        <v>5.2193716629986411E-2</v>
      </c>
      <c r="J1152" s="76">
        <v>498438</v>
      </c>
      <c r="K1152" s="80">
        <v>1700924</v>
      </c>
    </row>
    <row r="1153" spans="1:11" x14ac:dyDescent="0.25">
      <c r="A1153">
        <v>1</v>
      </c>
      <c r="B1153">
        <v>3</v>
      </c>
      <c r="C1153" s="76">
        <v>1000</v>
      </c>
      <c r="D1153" s="76">
        <v>21.65</v>
      </c>
      <c r="E1153" s="76">
        <v>12</v>
      </c>
      <c r="F1153" s="77" t="s">
        <v>45</v>
      </c>
      <c r="G1153" s="78" t="s">
        <v>25</v>
      </c>
      <c r="H1153" s="76">
        <f t="shared" si="34"/>
        <v>3.6999999999999998E-2</v>
      </c>
      <c r="I1153" s="79">
        <f t="shared" si="35"/>
        <v>0.28272675121387036</v>
      </c>
      <c r="J1153" s="76">
        <v>498440</v>
      </c>
      <c r="K1153" s="80">
        <v>1700926</v>
      </c>
    </row>
    <row r="1154" spans="1:11" x14ac:dyDescent="0.25">
      <c r="A1154">
        <v>1</v>
      </c>
      <c r="B1154">
        <v>3</v>
      </c>
      <c r="C1154" s="76">
        <v>1001</v>
      </c>
      <c r="D1154" s="76">
        <v>26.1</v>
      </c>
      <c r="E1154" s="76">
        <v>12</v>
      </c>
      <c r="F1154" s="77" t="s">
        <v>45</v>
      </c>
      <c r="G1154" s="78" t="s">
        <v>25</v>
      </c>
      <c r="H1154" s="76">
        <f t="shared" ref="H1154:H1217" si="36">ROUND((D1154/100)^2*0.7854,3)</f>
        <v>5.3999999999999999E-2</v>
      </c>
      <c r="I1154" s="79">
        <f t="shared" si="35"/>
        <v>0.41089619165796543</v>
      </c>
      <c r="J1154" s="76">
        <v>498440</v>
      </c>
      <c r="K1154" s="80">
        <v>1700924</v>
      </c>
    </row>
    <row r="1155" spans="1:11" x14ac:dyDescent="0.25">
      <c r="A1155">
        <v>1</v>
      </c>
      <c r="B1155">
        <v>3</v>
      </c>
      <c r="C1155" s="76">
        <v>1002.1</v>
      </c>
      <c r="D1155" s="76">
        <v>26.74</v>
      </c>
      <c r="E1155" s="76">
        <v>16</v>
      </c>
      <c r="F1155" s="77" t="s">
        <v>45</v>
      </c>
      <c r="G1155" s="78" t="s">
        <v>25</v>
      </c>
      <c r="H1155" s="76">
        <f t="shared" si="36"/>
        <v>5.6000000000000001E-2</v>
      </c>
      <c r="I1155" s="79">
        <f t="shared" ref="I1155:I1218" si="37">IF(F1155="Pino candelillo",-0.0044177+(0.0000285*D1155^2*E1155),((D1155/100)^2)*E1155*0.64*(PI()/4))</f>
        <v>0.57505931655012887</v>
      </c>
      <c r="J1155" s="76">
        <v>498442</v>
      </c>
      <c r="K1155" s="80">
        <v>1700922</v>
      </c>
    </row>
    <row r="1156" spans="1:11" x14ac:dyDescent="0.25">
      <c r="A1156">
        <v>1</v>
      </c>
      <c r="B1156">
        <v>3</v>
      </c>
      <c r="C1156" s="76">
        <v>1002.2</v>
      </c>
      <c r="D1156" s="76">
        <v>18.46</v>
      </c>
      <c r="E1156" s="76">
        <v>15</v>
      </c>
      <c r="F1156" s="77" t="s">
        <v>45</v>
      </c>
      <c r="G1156" s="78" t="s">
        <v>25</v>
      </c>
      <c r="H1156" s="76">
        <f t="shared" si="36"/>
        <v>2.7E-2</v>
      </c>
      <c r="I1156" s="79">
        <f t="shared" si="37"/>
        <v>0.25693573322688951</v>
      </c>
      <c r="J1156" s="76">
        <v>498442</v>
      </c>
      <c r="K1156" s="80">
        <v>1700922</v>
      </c>
    </row>
    <row r="1157" spans="1:11" x14ac:dyDescent="0.25">
      <c r="A1157">
        <v>1</v>
      </c>
      <c r="B1157">
        <v>3</v>
      </c>
      <c r="C1157" s="76">
        <v>1003</v>
      </c>
      <c r="D1157" s="76">
        <v>19.100000000000001</v>
      </c>
      <c r="E1157" s="76">
        <v>13</v>
      </c>
      <c r="F1157" s="77" t="s">
        <v>45</v>
      </c>
      <c r="G1157" s="78" t="s">
        <v>25</v>
      </c>
      <c r="H1157" s="76">
        <f t="shared" si="36"/>
        <v>2.9000000000000001E-2</v>
      </c>
      <c r="I1157" s="79">
        <f t="shared" si="37"/>
        <v>0.23838555851886722</v>
      </c>
      <c r="J1157" s="76">
        <v>498443</v>
      </c>
      <c r="K1157" s="80">
        <v>1700922</v>
      </c>
    </row>
    <row r="1158" spans="1:11" x14ac:dyDescent="0.25">
      <c r="A1158">
        <v>1</v>
      </c>
      <c r="B1158">
        <v>3</v>
      </c>
      <c r="C1158" s="76">
        <v>1004</v>
      </c>
      <c r="D1158" s="76">
        <v>13.05</v>
      </c>
      <c r="E1158" s="76">
        <v>12</v>
      </c>
      <c r="F1158" s="77" t="s">
        <v>45</v>
      </c>
      <c r="G1158" s="78" t="s">
        <v>25</v>
      </c>
      <c r="H1158" s="76">
        <f t="shared" si="36"/>
        <v>1.2999999999999999E-2</v>
      </c>
      <c r="I1158" s="79">
        <f t="shared" si="37"/>
        <v>0.10272404791449136</v>
      </c>
      <c r="J1158" s="76">
        <v>498444</v>
      </c>
      <c r="K1158" s="80">
        <v>1700920</v>
      </c>
    </row>
    <row r="1159" spans="1:11" x14ac:dyDescent="0.25">
      <c r="A1159">
        <v>1</v>
      </c>
      <c r="B1159">
        <v>3</v>
      </c>
      <c r="C1159" s="76">
        <v>1005</v>
      </c>
      <c r="D1159" s="76">
        <v>10.19</v>
      </c>
      <c r="E1159" s="76">
        <v>6</v>
      </c>
      <c r="F1159" s="77" t="s">
        <v>45</v>
      </c>
      <c r="G1159" s="78" t="s">
        <v>25</v>
      </c>
      <c r="H1159" s="76">
        <f t="shared" si="36"/>
        <v>8.0000000000000002E-3</v>
      </c>
      <c r="I1159" s="79">
        <f t="shared" si="37"/>
        <v>3.1316229977991848E-2</v>
      </c>
      <c r="J1159" s="76">
        <v>498445</v>
      </c>
      <c r="K1159" s="80">
        <v>1700919</v>
      </c>
    </row>
    <row r="1160" spans="1:11" x14ac:dyDescent="0.25">
      <c r="A1160">
        <v>1</v>
      </c>
      <c r="B1160">
        <v>3</v>
      </c>
      <c r="C1160" s="76">
        <v>1006</v>
      </c>
      <c r="D1160" s="76">
        <v>15.92</v>
      </c>
      <c r="E1160" s="76">
        <v>13</v>
      </c>
      <c r="F1160" s="77" t="s">
        <v>45</v>
      </c>
      <c r="G1160" s="78" t="s">
        <v>25</v>
      </c>
      <c r="H1160" s="76">
        <f t="shared" si="36"/>
        <v>0.02</v>
      </c>
      <c r="I1160" s="79">
        <f t="shared" si="37"/>
        <v>0.16561487245030632</v>
      </c>
      <c r="J1160" s="76">
        <v>498446</v>
      </c>
      <c r="K1160" s="80">
        <v>1700919</v>
      </c>
    </row>
    <row r="1161" spans="1:11" x14ac:dyDescent="0.25">
      <c r="A1161">
        <v>1</v>
      </c>
      <c r="B1161">
        <v>3</v>
      </c>
      <c r="C1161" s="76">
        <v>1007</v>
      </c>
      <c r="D1161" s="76">
        <v>25.46</v>
      </c>
      <c r="E1161" s="76">
        <v>16</v>
      </c>
      <c r="F1161" s="77" t="s">
        <v>45</v>
      </c>
      <c r="G1161" s="78" t="s">
        <v>25</v>
      </c>
      <c r="H1161" s="76">
        <f t="shared" si="36"/>
        <v>5.0999999999999997E-2</v>
      </c>
      <c r="I1161" s="79">
        <f t="shared" si="37"/>
        <v>0.52132270093611155</v>
      </c>
      <c r="J1161" s="76">
        <v>498448</v>
      </c>
      <c r="K1161" s="80">
        <v>1700917</v>
      </c>
    </row>
    <row r="1162" spans="1:11" x14ac:dyDescent="0.25">
      <c r="A1162">
        <v>1</v>
      </c>
      <c r="B1162">
        <v>3</v>
      </c>
      <c r="C1162" s="76">
        <v>1008</v>
      </c>
      <c r="D1162" s="76">
        <v>22.92</v>
      </c>
      <c r="E1162" s="76">
        <v>14</v>
      </c>
      <c r="F1162" s="77" t="s">
        <v>45</v>
      </c>
      <c r="G1162" s="78" t="s">
        <v>25</v>
      </c>
      <c r="H1162" s="76">
        <f t="shared" si="36"/>
        <v>4.1000000000000002E-2</v>
      </c>
      <c r="I1162" s="79">
        <f t="shared" si="37"/>
        <v>0.36968098921079717</v>
      </c>
      <c r="J1162" s="76">
        <v>498448</v>
      </c>
      <c r="K1162" s="80">
        <v>1700916</v>
      </c>
    </row>
    <row r="1163" spans="1:11" x14ac:dyDescent="0.25">
      <c r="A1163">
        <v>1</v>
      </c>
      <c r="B1163">
        <v>3</v>
      </c>
      <c r="C1163" s="76">
        <v>1009</v>
      </c>
      <c r="D1163" s="76">
        <v>17.190000000000001</v>
      </c>
      <c r="E1163" s="76">
        <v>14</v>
      </c>
      <c r="F1163" s="77" t="s">
        <v>45</v>
      </c>
      <c r="G1163" s="78" t="s">
        <v>25</v>
      </c>
      <c r="H1163" s="76">
        <f t="shared" si="36"/>
        <v>2.3E-2</v>
      </c>
      <c r="I1163" s="79">
        <f t="shared" si="37"/>
        <v>0.20794555643107349</v>
      </c>
      <c r="J1163" s="76">
        <v>498449</v>
      </c>
      <c r="K1163" s="80">
        <v>1700914</v>
      </c>
    </row>
    <row r="1164" spans="1:11" x14ac:dyDescent="0.25">
      <c r="A1164">
        <v>1</v>
      </c>
      <c r="B1164">
        <v>3</v>
      </c>
      <c r="C1164" s="76">
        <v>1010</v>
      </c>
      <c r="D1164" s="76">
        <v>34.06</v>
      </c>
      <c r="E1164" s="76">
        <v>14</v>
      </c>
      <c r="F1164" s="77" t="s">
        <v>45</v>
      </c>
      <c r="G1164" s="78" t="s">
        <v>25</v>
      </c>
      <c r="H1164" s="76">
        <f t="shared" si="36"/>
        <v>9.0999999999999998E-2</v>
      </c>
      <c r="I1164" s="79">
        <f t="shared" si="37"/>
        <v>0.81637026582944006</v>
      </c>
      <c r="J1164" s="76">
        <v>498449</v>
      </c>
      <c r="K1164" s="80">
        <v>1700912</v>
      </c>
    </row>
    <row r="1165" spans="1:11" x14ac:dyDescent="0.25">
      <c r="A1165">
        <v>1</v>
      </c>
      <c r="B1165">
        <v>3</v>
      </c>
      <c r="C1165" s="76">
        <v>1011</v>
      </c>
      <c r="D1165" s="76">
        <v>17.190000000000001</v>
      </c>
      <c r="E1165" s="76">
        <v>12</v>
      </c>
      <c r="F1165" s="77" t="s">
        <v>45</v>
      </c>
      <c r="G1165" s="78" t="s">
        <v>25</v>
      </c>
      <c r="H1165" s="76">
        <f t="shared" si="36"/>
        <v>2.3E-2</v>
      </c>
      <c r="I1165" s="79">
        <f t="shared" si="37"/>
        <v>0.17823904836949156</v>
      </c>
      <c r="J1165" s="76">
        <v>498448</v>
      </c>
      <c r="K1165" s="80">
        <v>1700912</v>
      </c>
    </row>
    <row r="1166" spans="1:11" x14ac:dyDescent="0.25">
      <c r="A1166">
        <v>1</v>
      </c>
      <c r="B1166">
        <v>3</v>
      </c>
      <c r="C1166" s="76">
        <v>1012</v>
      </c>
      <c r="D1166" s="76">
        <v>29.28</v>
      </c>
      <c r="E1166" s="76">
        <v>14</v>
      </c>
      <c r="F1166" s="77" t="s">
        <v>45</v>
      </c>
      <c r="G1166" s="78" t="s">
        <v>25</v>
      </c>
      <c r="H1166" s="76">
        <f t="shared" si="36"/>
        <v>6.7000000000000004E-2</v>
      </c>
      <c r="I1166" s="79">
        <f t="shared" si="37"/>
        <v>0.60330932193892772</v>
      </c>
      <c r="J1166" s="76">
        <v>498448</v>
      </c>
      <c r="K1166" s="80">
        <v>1700912</v>
      </c>
    </row>
    <row r="1167" spans="1:11" x14ac:dyDescent="0.25">
      <c r="A1167">
        <v>1</v>
      </c>
      <c r="B1167">
        <v>3</v>
      </c>
      <c r="C1167" s="76">
        <v>1013</v>
      </c>
      <c r="D1167" s="76">
        <v>23.87</v>
      </c>
      <c r="E1167" s="76">
        <v>13</v>
      </c>
      <c r="F1167" s="77" t="s">
        <v>45</v>
      </c>
      <c r="G1167" s="78" t="s">
        <v>25</v>
      </c>
      <c r="H1167" s="76">
        <f t="shared" si="36"/>
        <v>4.4999999999999998E-2</v>
      </c>
      <c r="I1167" s="79">
        <f t="shared" si="37"/>
        <v>0.37232144003083467</v>
      </c>
      <c r="J1167" s="76">
        <v>498450</v>
      </c>
      <c r="K1167" s="80">
        <v>1700909</v>
      </c>
    </row>
    <row r="1168" spans="1:11" x14ac:dyDescent="0.25">
      <c r="A1168">
        <v>1</v>
      </c>
      <c r="B1168">
        <v>3</v>
      </c>
      <c r="C1168" s="76">
        <v>1015</v>
      </c>
      <c r="D1168" s="76">
        <v>15.92</v>
      </c>
      <c r="E1168" s="76">
        <v>12</v>
      </c>
      <c r="F1168" s="77" t="s">
        <v>46</v>
      </c>
      <c r="G1168" s="78" t="s">
        <v>17</v>
      </c>
      <c r="H1168" s="76">
        <f t="shared" si="36"/>
        <v>0.02</v>
      </c>
      <c r="I1168" s="79">
        <f t="shared" si="37"/>
        <v>0.15287526687720579</v>
      </c>
      <c r="J1168" s="76">
        <v>498451</v>
      </c>
      <c r="K1168" s="80">
        <v>1700907</v>
      </c>
    </row>
    <row r="1169" spans="1:11" x14ac:dyDescent="0.25">
      <c r="A1169">
        <v>1</v>
      </c>
      <c r="B1169">
        <v>3</v>
      </c>
      <c r="C1169" s="76">
        <v>1016</v>
      </c>
      <c r="D1169" s="76">
        <v>15.28</v>
      </c>
      <c r="E1169" s="76">
        <v>12</v>
      </c>
      <c r="F1169" s="77" t="s">
        <v>45</v>
      </c>
      <c r="G1169" s="78" t="s">
        <v>25</v>
      </c>
      <c r="H1169" s="76">
        <f t="shared" si="36"/>
        <v>1.7999999999999999E-2</v>
      </c>
      <c r="I1169" s="79">
        <f t="shared" si="37"/>
        <v>0.14083085303268464</v>
      </c>
      <c r="J1169" s="76">
        <v>498458</v>
      </c>
      <c r="K1169" s="80">
        <v>1700903</v>
      </c>
    </row>
    <row r="1170" spans="1:11" x14ac:dyDescent="0.25">
      <c r="A1170">
        <v>1</v>
      </c>
      <c r="B1170">
        <v>3</v>
      </c>
      <c r="C1170" s="76">
        <v>1017</v>
      </c>
      <c r="D1170" s="76">
        <v>25.46</v>
      </c>
      <c r="E1170" s="76">
        <v>14</v>
      </c>
      <c r="F1170" s="77" t="s">
        <v>45</v>
      </c>
      <c r="G1170" s="78" t="s">
        <v>25</v>
      </c>
      <c r="H1170" s="76">
        <f t="shared" si="36"/>
        <v>5.0999999999999997E-2</v>
      </c>
      <c r="I1170" s="79">
        <f t="shared" si="37"/>
        <v>0.45615736331909762</v>
      </c>
      <c r="J1170" s="76">
        <v>498456</v>
      </c>
      <c r="K1170" s="80">
        <v>1700901</v>
      </c>
    </row>
    <row r="1171" spans="1:11" x14ac:dyDescent="0.25">
      <c r="A1171">
        <v>1</v>
      </c>
      <c r="B1171">
        <v>3</v>
      </c>
      <c r="C1171" s="76">
        <v>1018</v>
      </c>
      <c r="D1171" s="76">
        <v>18.46</v>
      </c>
      <c r="E1171" s="76">
        <v>10</v>
      </c>
      <c r="F1171" s="77" t="s">
        <v>45</v>
      </c>
      <c r="G1171" s="78" t="s">
        <v>25</v>
      </c>
      <c r="H1171" s="76">
        <f t="shared" si="36"/>
        <v>2.7E-2</v>
      </c>
      <c r="I1171" s="79">
        <f t="shared" si="37"/>
        <v>0.17129048881792633</v>
      </c>
      <c r="J1171" s="76">
        <v>498459</v>
      </c>
      <c r="K1171" s="80">
        <v>1700895</v>
      </c>
    </row>
    <row r="1172" spans="1:11" x14ac:dyDescent="0.25">
      <c r="A1172">
        <v>1</v>
      </c>
      <c r="B1172">
        <v>3</v>
      </c>
      <c r="C1172" s="76">
        <v>1019</v>
      </c>
      <c r="D1172" s="76">
        <v>22.28</v>
      </c>
      <c r="E1172" s="76">
        <v>12</v>
      </c>
      <c r="F1172" s="77" t="s">
        <v>45</v>
      </c>
      <c r="G1172" s="78" t="s">
        <v>25</v>
      </c>
      <c r="H1172" s="76">
        <f t="shared" si="36"/>
        <v>3.9E-2</v>
      </c>
      <c r="I1172" s="79">
        <f t="shared" si="37"/>
        <v>0.29942046080519569</v>
      </c>
      <c r="J1172" s="76">
        <v>498457</v>
      </c>
      <c r="K1172" s="80">
        <v>1700894</v>
      </c>
    </row>
    <row r="1173" spans="1:11" x14ac:dyDescent="0.25">
      <c r="A1173">
        <v>1</v>
      </c>
      <c r="B1173">
        <v>3</v>
      </c>
      <c r="C1173" s="76">
        <v>1020</v>
      </c>
      <c r="D1173" s="76">
        <v>31.83</v>
      </c>
      <c r="E1173" s="76">
        <v>12</v>
      </c>
      <c r="F1173" s="77" t="s">
        <v>45</v>
      </c>
      <c r="G1173" s="78" t="s">
        <v>25</v>
      </c>
      <c r="H1173" s="76">
        <f t="shared" si="36"/>
        <v>0.08</v>
      </c>
      <c r="I1173" s="79">
        <f t="shared" si="37"/>
        <v>0.61111701911665517</v>
      </c>
      <c r="J1173" s="76">
        <v>498459</v>
      </c>
      <c r="K1173" s="80">
        <v>1700887</v>
      </c>
    </row>
    <row r="1174" spans="1:11" x14ac:dyDescent="0.25">
      <c r="A1174">
        <v>1</v>
      </c>
      <c r="B1174">
        <v>3</v>
      </c>
      <c r="C1174" s="76">
        <v>1021</v>
      </c>
      <c r="D1174" s="76">
        <v>42.02</v>
      </c>
      <c r="E1174" s="76">
        <v>13</v>
      </c>
      <c r="F1174" s="77" t="s">
        <v>45</v>
      </c>
      <c r="G1174" s="78" t="s">
        <v>25</v>
      </c>
      <c r="H1174" s="76">
        <f t="shared" si="36"/>
        <v>0.13900000000000001</v>
      </c>
      <c r="I1174" s="79">
        <f t="shared" si="37"/>
        <v>1.1537861032313175</v>
      </c>
      <c r="J1174" s="76">
        <v>498454</v>
      </c>
      <c r="K1174" s="80">
        <v>1700887</v>
      </c>
    </row>
    <row r="1175" spans="1:11" x14ac:dyDescent="0.25">
      <c r="A1175">
        <v>1</v>
      </c>
      <c r="B1175">
        <v>3</v>
      </c>
      <c r="C1175" s="76">
        <v>1022</v>
      </c>
      <c r="D1175" s="76">
        <v>18.14</v>
      </c>
      <c r="E1175" s="76">
        <v>12</v>
      </c>
      <c r="F1175" s="77" t="s">
        <v>45</v>
      </c>
      <c r="G1175" s="78" t="s">
        <v>25</v>
      </c>
      <c r="H1175" s="76">
        <f t="shared" si="36"/>
        <v>2.5999999999999999E-2</v>
      </c>
      <c r="I1175" s="79">
        <f t="shared" si="37"/>
        <v>0.19848407461501363</v>
      </c>
      <c r="J1175" s="76">
        <v>498460</v>
      </c>
      <c r="K1175" s="80">
        <v>1700885</v>
      </c>
    </row>
    <row r="1176" spans="1:11" x14ac:dyDescent="0.25">
      <c r="A1176">
        <v>1</v>
      </c>
      <c r="B1176">
        <v>3</v>
      </c>
      <c r="C1176" s="76">
        <v>1023</v>
      </c>
      <c r="D1176" s="76">
        <v>9.5500000000000007</v>
      </c>
      <c r="E1176" s="76">
        <v>8</v>
      </c>
      <c r="F1176" s="77" t="s">
        <v>45</v>
      </c>
      <c r="G1176" s="78" t="s">
        <v>25</v>
      </c>
      <c r="H1176" s="76">
        <f t="shared" si="36"/>
        <v>7.0000000000000001E-3</v>
      </c>
      <c r="I1176" s="79">
        <f t="shared" si="37"/>
        <v>3.6674701310594963E-2</v>
      </c>
      <c r="J1176" s="76">
        <v>498459</v>
      </c>
      <c r="K1176" s="80">
        <v>1700884</v>
      </c>
    </row>
    <row r="1177" spans="1:11" x14ac:dyDescent="0.25">
      <c r="A1177">
        <v>1</v>
      </c>
      <c r="B1177">
        <v>3</v>
      </c>
      <c r="C1177" s="76">
        <v>1024</v>
      </c>
      <c r="D1177" s="76">
        <v>14.64</v>
      </c>
      <c r="E1177" s="76">
        <v>12</v>
      </c>
      <c r="F1177" s="77" t="s">
        <v>45</v>
      </c>
      <c r="G1177" s="78" t="s">
        <v>25</v>
      </c>
      <c r="H1177" s="76">
        <f t="shared" si="36"/>
        <v>1.7000000000000001E-2</v>
      </c>
      <c r="I1177" s="79">
        <f t="shared" si="37"/>
        <v>0.12928056898691306</v>
      </c>
      <c r="J1177" s="76">
        <v>498457</v>
      </c>
      <c r="K1177" s="80">
        <v>1700884</v>
      </c>
    </row>
    <row r="1178" spans="1:11" x14ac:dyDescent="0.25">
      <c r="A1178">
        <v>1</v>
      </c>
      <c r="B1178">
        <v>3</v>
      </c>
      <c r="C1178" s="76">
        <v>1025</v>
      </c>
      <c r="D1178" s="76">
        <v>11.46</v>
      </c>
      <c r="E1178" s="76">
        <v>6</v>
      </c>
      <c r="F1178" s="77" t="s">
        <v>45</v>
      </c>
      <c r="G1178" s="78" t="s">
        <v>25</v>
      </c>
      <c r="H1178" s="76">
        <f t="shared" si="36"/>
        <v>0.01</v>
      </c>
      <c r="I1178" s="79">
        <f t="shared" si="37"/>
        <v>3.9608677415442557E-2</v>
      </c>
      <c r="J1178" s="76">
        <v>498454</v>
      </c>
      <c r="K1178" s="80">
        <v>1700882</v>
      </c>
    </row>
    <row r="1179" spans="1:11" x14ac:dyDescent="0.25">
      <c r="A1179">
        <v>1</v>
      </c>
      <c r="B1179">
        <v>3</v>
      </c>
      <c r="C1179" s="76">
        <v>1026</v>
      </c>
      <c r="D1179" s="76">
        <v>21.65</v>
      </c>
      <c r="E1179" s="76">
        <v>15</v>
      </c>
      <c r="F1179" s="77" t="s">
        <v>43</v>
      </c>
      <c r="G1179" s="78" t="s">
        <v>23</v>
      </c>
      <c r="H1179" s="76">
        <f t="shared" si="36"/>
        <v>3.6999999999999998E-2</v>
      </c>
      <c r="I1179" s="79">
        <f t="shared" si="37"/>
        <v>0.19596116874999997</v>
      </c>
      <c r="J1179" s="76">
        <v>498459</v>
      </c>
      <c r="K1179" s="80">
        <v>1700880</v>
      </c>
    </row>
    <row r="1180" spans="1:11" x14ac:dyDescent="0.25">
      <c r="A1180">
        <v>1</v>
      </c>
      <c r="B1180">
        <v>3</v>
      </c>
      <c r="C1180" s="76">
        <v>1027</v>
      </c>
      <c r="D1180" s="76">
        <v>19.100000000000001</v>
      </c>
      <c r="E1180" s="76">
        <v>14</v>
      </c>
      <c r="F1180" s="77" t="s">
        <v>45</v>
      </c>
      <c r="G1180" s="78" t="s">
        <v>25</v>
      </c>
      <c r="H1180" s="76">
        <f t="shared" si="36"/>
        <v>2.9000000000000001E-2</v>
      </c>
      <c r="I1180" s="79">
        <f t="shared" si="37"/>
        <v>0.25672290917416474</v>
      </c>
      <c r="J1180" s="76">
        <v>498458</v>
      </c>
      <c r="K1180" s="80">
        <v>1700879</v>
      </c>
    </row>
    <row r="1181" spans="1:11" x14ac:dyDescent="0.25">
      <c r="A1181">
        <v>1</v>
      </c>
      <c r="B1181">
        <v>3</v>
      </c>
      <c r="C1181" s="76">
        <v>1028</v>
      </c>
      <c r="D1181" s="76">
        <v>22.28</v>
      </c>
      <c r="E1181" s="76">
        <v>12</v>
      </c>
      <c r="F1181" s="77" t="s">
        <v>45</v>
      </c>
      <c r="G1181" s="78" t="s">
        <v>25</v>
      </c>
      <c r="H1181" s="76">
        <f t="shared" si="36"/>
        <v>3.9E-2</v>
      </c>
      <c r="I1181" s="79">
        <f t="shared" si="37"/>
        <v>0.29942046080519569</v>
      </c>
      <c r="J1181" s="76">
        <v>498458</v>
      </c>
      <c r="K1181" s="80">
        <v>1700877</v>
      </c>
    </row>
    <row r="1182" spans="1:11" x14ac:dyDescent="0.25">
      <c r="A1182">
        <v>1</v>
      </c>
      <c r="B1182">
        <v>3</v>
      </c>
      <c r="C1182" s="76">
        <v>1029</v>
      </c>
      <c r="D1182" s="76">
        <v>14.32</v>
      </c>
      <c r="E1182" s="76">
        <v>12</v>
      </c>
      <c r="F1182" s="77" t="s">
        <v>45</v>
      </c>
      <c r="G1182" s="78" t="s">
        <v>25</v>
      </c>
      <c r="H1182" s="76">
        <f t="shared" si="36"/>
        <v>1.6E-2</v>
      </c>
      <c r="I1182" s="79">
        <f t="shared" si="37"/>
        <v>0.12369072563855837</v>
      </c>
      <c r="J1182" s="76">
        <v>498459</v>
      </c>
      <c r="K1182" s="80">
        <v>1700875</v>
      </c>
    </row>
    <row r="1183" spans="1:11" x14ac:dyDescent="0.25">
      <c r="A1183">
        <v>1</v>
      </c>
      <c r="B1183">
        <v>3</v>
      </c>
      <c r="C1183" s="76">
        <v>1030</v>
      </c>
      <c r="D1183" s="76">
        <v>12.73</v>
      </c>
      <c r="E1183" s="76">
        <v>11</v>
      </c>
      <c r="F1183" s="77" t="s">
        <v>45</v>
      </c>
      <c r="G1183" s="78" t="s">
        <v>25</v>
      </c>
      <c r="H1183" s="76">
        <f t="shared" si="36"/>
        <v>1.2999999999999999E-2</v>
      </c>
      <c r="I1183" s="79">
        <f t="shared" si="37"/>
        <v>8.9602339223394167E-2</v>
      </c>
      <c r="J1183" s="76">
        <v>498458</v>
      </c>
      <c r="K1183" s="80">
        <v>1700871</v>
      </c>
    </row>
    <row r="1184" spans="1:11" x14ac:dyDescent="0.25">
      <c r="A1184">
        <v>1</v>
      </c>
      <c r="B1184">
        <v>3</v>
      </c>
      <c r="C1184" s="76">
        <v>1031</v>
      </c>
      <c r="D1184" s="76">
        <v>14.01</v>
      </c>
      <c r="E1184" s="76">
        <v>8</v>
      </c>
      <c r="F1184" s="77" t="s">
        <v>45</v>
      </c>
      <c r="G1184" s="78" t="s">
        <v>25</v>
      </c>
      <c r="H1184" s="76">
        <f t="shared" si="36"/>
        <v>1.4999999999999999E-2</v>
      </c>
      <c r="I1184" s="79">
        <f t="shared" si="37"/>
        <v>7.8928911386351358E-2</v>
      </c>
      <c r="J1184" s="76">
        <v>498461</v>
      </c>
      <c r="K1184" s="80">
        <v>1700877</v>
      </c>
    </row>
    <row r="1185" spans="1:11" x14ac:dyDescent="0.25">
      <c r="A1185">
        <v>1</v>
      </c>
      <c r="B1185">
        <v>3</v>
      </c>
      <c r="C1185" s="76">
        <v>1032</v>
      </c>
      <c r="D1185" s="76">
        <v>12.1</v>
      </c>
      <c r="E1185" s="76">
        <v>8</v>
      </c>
      <c r="F1185" s="77" t="s">
        <v>45</v>
      </c>
      <c r="G1185" s="78" t="s">
        <v>25</v>
      </c>
      <c r="H1185" s="76">
        <f t="shared" si="36"/>
        <v>1.0999999999999999E-2</v>
      </c>
      <c r="I1185" s="79">
        <f t="shared" si="37"/>
        <v>5.8874954292746445E-2</v>
      </c>
      <c r="J1185" s="76">
        <v>498461</v>
      </c>
      <c r="K1185" s="80">
        <v>1700877</v>
      </c>
    </row>
    <row r="1186" spans="1:11" x14ac:dyDescent="0.25">
      <c r="A1186">
        <v>1</v>
      </c>
      <c r="B1186">
        <v>3</v>
      </c>
      <c r="C1186" s="76">
        <v>1033</v>
      </c>
      <c r="D1186" s="76">
        <v>23.87</v>
      </c>
      <c r="E1186" s="76">
        <v>12</v>
      </c>
      <c r="F1186" s="77" t="s">
        <v>45</v>
      </c>
      <c r="G1186" s="78" t="s">
        <v>25</v>
      </c>
      <c r="H1186" s="76">
        <f t="shared" si="36"/>
        <v>4.4999999999999998E-2</v>
      </c>
      <c r="I1186" s="79">
        <f t="shared" si="37"/>
        <v>0.34368132925923195</v>
      </c>
      <c r="J1186" s="76">
        <v>498462</v>
      </c>
      <c r="K1186" s="80">
        <v>1700877</v>
      </c>
    </row>
    <row r="1187" spans="1:11" x14ac:dyDescent="0.25">
      <c r="A1187">
        <v>1</v>
      </c>
      <c r="B1187">
        <v>3</v>
      </c>
      <c r="C1187" s="76">
        <v>1034</v>
      </c>
      <c r="D1187" s="76">
        <v>21.65</v>
      </c>
      <c r="E1187" s="76">
        <v>14</v>
      </c>
      <c r="F1187" s="77" t="s">
        <v>45</v>
      </c>
      <c r="G1187" s="78" t="s">
        <v>25</v>
      </c>
      <c r="H1187" s="76">
        <f t="shared" si="36"/>
        <v>3.6999999999999998E-2</v>
      </c>
      <c r="I1187" s="79">
        <f t="shared" si="37"/>
        <v>0.32984787641618213</v>
      </c>
      <c r="J1187" s="76">
        <v>498462</v>
      </c>
      <c r="K1187" s="80">
        <v>1700877</v>
      </c>
    </row>
    <row r="1188" spans="1:11" x14ac:dyDescent="0.25">
      <c r="A1188">
        <v>1</v>
      </c>
      <c r="B1188">
        <v>3</v>
      </c>
      <c r="C1188" s="76">
        <v>1035</v>
      </c>
      <c r="D1188" s="76">
        <v>14.01</v>
      </c>
      <c r="E1188" s="76">
        <v>9</v>
      </c>
      <c r="F1188" s="77" t="s">
        <v>45</v>
      </c>
      <c r="G1188" s="78" t="s">
        <v>25</v>
      </c>
      <c r="H1188" s="76">
        <f t="shared" si="36"/>
        <v>1.4999999999999999E-2</v>
      </c>
      <c r="I1188" s="79">
        <f t="shared" si="37"/>
        <v>8.8795025309645281E-2</v>
      </c>
      <c r="J1188" s="76">
        <v>498462</v>
      </c>
      <c r="K1188" s="80">
        <v>1700878</v>
      </c>
    </row>
    <row r="1189" spans="1:11" x14ac:dyDescent="0.25">
      <c r="A1189">
        <v>1</v>
      </c>
      <c r="B1189">
        <v>3</v>
      </c>
      <c r="C1189" s="76">
        <v>1036</v>
      </c>
      <c r="D1189" s="76">
        <v>9.5500000000000007</v>
      </c>
      <c r="E1189" s="76">
        <v>6</v>
      </c>
      <c r="F1189" s="77" t="s">
        <v>45</v>
      </c>
      <c r="G1189" s="78" t="s">
        <v>25</v>
      </c>
      <c r="H1189" s="76">
        <f t="shared" si="36"/>
        <v>7.0000000000000001E-3</v>
      </c>
      <c r="I1189" s="79">
        <f t="shared" si="37"/>
        <v>2.7506025982946217E-2</v>
      </c>
      <c r="J1189" s="76">
        <v>498461</v>
      </c>
      <c r="K1189" s="80">
        <v>1700878</v>
      </c>
    </row>
    <row r="1190" spans="1:11" x14ac:dyDescent="0.25">
      <c r="A1190">
        <v>1</v>
      </c>
      <c r="B1190">
        <v>3</v>
      </c>
      <c r="C1190" s="76">
        <v>1037</v>
      </c>
      <c r="D1190" s="76">
        <v>9.5500000000000007</v>
      </c>
      <c r="E1190" s="76">
        <v>8</v>
      </c>
      <c r="F1190" s="77" t="s">
        <v>45</v>
      </c>
      <c r="G1190" s="78" t="s">
        <v>25</v>
      </c>
      <c r="H1190" s="76">
        <f t="shared" si="36"/>
        <v>7.0000000000000001E-3</v>
      </c>
      <c r="I1190" s="79">
        <f t="shared" si="37"/>
        <v>3.6674701310594963E-2</v>
      </c>
      <c r="J1190" s="76">
        <v>498459</v>
      </c>
      <c r="K1190" s="80">
        <v>1700880</v>
      </c>
    </row>
    <row r="1191" spans="1:11" x14ac:dyDescent="0.25">
      <c r="A1191">
        <v>1</v>
      </c>
      <c r="B1191">
        <v>3</v>
      </c>
      <c r="C1191" s="76">
        <v>1038</v>
      </c>
      <c r="D1191" s="76">
        <v>10.82</v>
      </c>
      <c r="E1191" s="76">
        <v>7</v>
      </c>
      <c r="F1191" s="77" t="s">
        <v>45</v>
      </c>
      <c r="G1191" s="78" t="s">
        <v>25</v>
      </c>
      <c r="H1191" s="76">
        <f t="shared" si="36"/>
        <v>8.9999999999999993E-3</v>
      </c>
      <c r="I1191" s="79">
        <f t="shared" si="37"/>
        <v>4.1192904679150079E-2</v>
      </c>
      <c r="J1191" s="76">
        <v>498461</v>
      </c>
      <c r="K1191" s="80">
        <v>1700882</v>
      </c>
    </row>
    <row r="1192" spans="1:11" x14ac:dyDescent="0.25">
      <c r="A1192">
        <v>1</v>
      </c>
      <c r="B1192">
        <v>3</v>
      </c>
      <c r="C1192" s="76">
        <v>1039</v>
      </c>
      <c r="D1192" s="76">
        <v>13.37</v>
      </c>
      <c r="E1192" s="76">
        <v>6</v>
      </c>
      <c r="F1192" s="77" t="s">
        <v>45</v>
      </c>
      <c r="G1192" s="78" t="s">
        <v>25</v>
      </c>
      <c r="H1192" s="76">
        <f t="shared" si="36"/>
        <v>1.4E-2</v>
      </c>
      <c r="I1192" s="79">
        <f t="shared" si="37"/>
        <v>5.3911810926574572E-2</v>
      </c>
      <c r="J1192" s="76">
        <v>498462</v>
      </c>
      <c r="K1192" s="80">
        <v>1700884</v>
      </c>
    </row>
    <row r="1193" spans="1:11" x14ac:dyDescent="0.25">
      <c r="A1193">
        <v>1</v>
      </c>
      <c r="B1193">
        <v>3</v>
      </c>
      <c r="C1193" s="76">
        <v>1040</v>
      </c>
      <c r="D1193" s="76">
        <v>37.56</v>
      </c>
      <c r="E1193" s="76">
        <v>14</v>
      </c>
      <c r="F1193" s="77" t="s">
        <v>45</v>
      </c>
      <c r="G1193" s="78" t="s">
        <v>25</v>
      </c>
      <c r="H1193" s="76">
        <f t="shared" si="36"/>
        <v>0.111</v>
      </c>
      <c r="I1193" s="79">
        <f t="shared" si="37"/>
        <v>0.99277094465591942</v>
      </c>
      <c r="J1193" s="76">
        <v>498464</v>
      </c>
      <c r="K1193" s="80">
        <v>1700884</v>
      </c>
    </row>
    <row r="1194" spans="1:11" x14ac:dyDescent="0.25">
      <c r="A1194">
        <v>1</v>
      </c>
      <c r="B1194">
        <v>3</v>
      </c>
      <c r="C1194" s="76">
        <v>1041</v>
      </c>
      <c r="D1194" s="76">
        <v>12.73</v>
      </c>
      <c r="E1194" s="76">
        <v>6</v>
      </c>
      <c r="F1194" s="77" t="s">
        <v>45</v>
      </c>
      <c r="G1194" s="78" t="s">
        <v>25</v>
      </c>
      <c r="H1194" s="76">
        <f t="shared" si="36"/>
        <v>1.2999999999999999E-2</v>
      </c>
      <c r="I1194" s="79">
        <f t="shared" si="37"/>
        <v>4.8874003212760461E-2</v>
      </c>
      <c r="J1194" s="76">
        <v>498465</v>
      </c>
      <c r="K1194" s="80">
        <v>1700883</v>
      </c>
    </row>
    <row r="1195" spans="1:11" x14ac:dyDescent="0.25">
      <c r="A1195">
        <v>1</v>
      </c>
      <c r="B1195">
        <v>3</v>
      </c>
      <c r="C1195" s="76">
        <v>1042.0999999999999</v>
      </c>
      <c r="D1195" s="76">
        <v>12.73</v>
      </c>
      <c r="E1195" s="76">
        <v>8</v>
      </c>
      <c r="F1195" s="77" t="s">
        <v>45</v>
      </c>
      <c r="G1195" s="78" t="s">
        <v>25</v>
      </c>
      <c r="H1195" s="76">
        <f t="shared" si="36"/>
        <v>1.2999999999999999E-2</v>
      </c>
      <c r="I1195" s="79">
        <f t="shared" si="37"/>
        <v>6.5165337617013944E-2</v>
      </c>
      <c r="J1195" s="76">
        <v>498466</v>
      </c>
      <c r="K1195" s="80">
        <v>1700882</v>
      </c>
    </row>
    <row r="1196" spans="1:11" x14ac:dyDescent="0.25">
      <c r="A1196">
        <v>1</v>
      </c>
      <c r="B1196">
        <v>3</v>
      </c>
      <c r="C1196" s="76">
        <v>1042.2</v>
      </c>
      <c r="D1196" s="76">
        <v>11.46</v>
      </c>
      <c r="E1196" s="76">
        <v>14</v>
      </c>
      <c r="F1196" s="77" t="s">
        <v>45</v>
      </c>
      <c r="G1196" s="78" t="s">
        <v>25</v>
      </c>
      <c r="H1196" s="76">
        <f t="shared" si="36"/>
        <v>0.01</v>
      </c>
      <c r="I1196" s="79">
        <f t="shared" si="37"/>
        <v>9.2420247302699293E-2</v>
      </c>
      <c r="J1196" s="76">
        <v>498466</v>
      </c>
      <c r="K1196" s="80">
        <v>1700882</v>
      </c>
    </row>
    <row r="1197" spans="1:11" x14ac:dyDescent="0.25">
      <c r="A1197">
        <v>1</v>
      </c>
      <c r="B1197">
        <v>3</v>
      </c>
      <c r="C1197" s="76">
        <v>1042.3</v>
      </c>
      <c r="D1197" s="76">
        <v>19.100000000000001</v>
      </c>
      <c r="E1197" s="76">
        <v>14</v>
      </c>
      <c r="F1197" s="77" t="s">
        <v>45</v>
      </c>
      <c r="G1197" s="78" t="s">
        <v>25</v>
      </c>
      <c r="H1197" s="76">
        <f t="shared" si="36"/>
        <v>2.9000000000000001E-2</v>
      </c>
      <c r="I1197" s="79">
        <f t="shared" si="37"/>
        <v>0.25672290917416474</v>
      </c>
      <c r="J1197" s="76">
        <v>498466</v>
      </c>
      <c r="K1197" s="80">
        <v>1700882</v>
      </c>
    </row>
    <row r="1198" spans="1:11" x14ac:dyDescent="0.25">
      <c r="A1198">
        <v>1</v>
      </c>
      <c r="B1198">
        <v>3</v>
      </c>
      <c r="C1198" s="76">
        <v>1043</v>
      </c>
      <c r="D1198" s="76">
        <v>19.100000000000001</v>
      </c>
      <c r="E1198" s="76">
        <v>14</v>
      </c>
      <c r="F1198" s="77" t="s">
        <v>45</v>
      </c>
      <c r="G1198" s="78" t="s">
        <v>25</v>
      </c>
      <c r="H1198" s="76">
        <f t="shared" si="36"/>
        <v>2.9000000000000001E-2</v>
      </c>
      <c r="I1198" s="79">
        <f t="shared" si="37"/>
        <v>0.25672290917416474</v>
      </c>
      <c r="J1198" s="76">
        <v>498467</v>
      </c>
      <c r="K1198" s="80">
        <v>1700884</v>
      </c>
    </row>
    <row r="1199" spans="1:11" x14ac:dyDescent="0.25">
      <c r="A1199">
        <v>1</v>
      </c>
      <c r="B1199">
        <v>3</v>
      </c>
      <c r="C1199" s="76">
        <v>1044</v>
      </c>
      <c r="D1199" s="76">
        <v>17.190000000000001</v>
      </c>
      <c r="E1199" s="76">
        <v>7</v>
      </c>
      <c r="F1199" s="77" t="s">
        <v>45</v>
      </c>
      <c r="G1199" s="78" t="s">
        <v>25</v>
      </c>
      <c r="H1199" s="76">
        <f t="shared" si="36"/>
        <v>2.3E-2</v>
      </c>
      <c r="I1199" s="79">
        <f t="shared" si="37"/>
        <v>0.10397277821553674</v>
      </c>
      <c r="J1199" s="76">
        <v>498470</v>
      </c>
      <c r="K1199" s="80">
        <v>1700883</v>
      </c>
    </row>
    <row r="1200" spans="1:11" x14ac:dyDescent="0.25">
      <c r="A1200">
        <v>1</v>
      </c>
      <c r="B1200">
        <v>3</v>
      </c>
      <c r="C1200" s="76">
        <v>1045.0999999999999</v>
      </c>
      <c r="D1200" s="76">
        <v>17.510000000000002</v>
      </c>
      <c r="E1200" s="76">
        <v>13</v>
      </c>
      <c r="F1200" s="77" t="s">
        <v>45</v>
      </c>
      <c r="G1200" s="78" t="s">
        <v>25</v>
      </c>
      <c r="H1200" s="76">
        <f t="shared" si="36"/>
        <v>2.4E-2</v>
      </c>
      <c r="I1200" s="79">
        <f t="shared" si="37"/>
        <v>0.20034822532397836</v>
      </c>
      <c r="J1200" s="76">
        <v>498476</v>
      </c>
      <c r="K1200" s="80">
        <v>1700879</v>
      </c>
    </row>
    <row r="1201" spans="1:11" x14ac:dyDescent="0.25">
      <c r="A1201">
        <v>1</v>
      </c>
      <c r="B1201">
        <v>3</v>
      </c>
      <c r="C1201" s="76">
        <v>1045.2</v>
      </c>
      <c r="D1201" s="76">
        <v>19.100000000000001</v>
      </c>
      <c r="E1201" s="76">
        <v>14</v>
      </c>
      <c r="F1201" s="77" t="s">
        <v>45</v>
      </c>
      <c r="G1201" s="78" t="s">
        <v>25</v>
      </c>
      <c r="H1201" s="76">
        <f t="shared" si="36"/>
        <v>2.9000000000000001E-2</v>
      </c>
      <c r="I1201" s="79">
        <f t="shared" si="37"/>
        <v>0.25672290917416474</v>
      </c>
      <c r="J1201" s="76">
        <v>498476</v>
      </c>
      <c r="K1201" s="80">
        <v>1700879</v>
      </c>
    </row>
    <row r="1202" spans="1:11" x14ac:dyDescent="0.25">
      <c r="A1202">
        <v>1</v>
      </c>
      <c r="B1202">
        <v>3</v>
      </c>
      <c r="C1202" s="76">
        <v>1046</v>
      </c>
      <c r="D1202" s="76">
        <v>38.200000000000003</v>
      </c>
      <c r="E1202" s="76">
        <v>16</v>
      </c>
      <c r="F1202" s="77" t="s">
        <v>45</v>
      </c>
      <c r="G1202" s="78" t="s">
        <v>25</v>
      </c>
      <c r="H1202" s="76">
        <f t="shared" si="36"/>
        <v>0.115</v>
      </c>
      <c r="I1202" s="79">
        <f t="shared" si="37"/>
        <v>1.1735904419390388</v>
      </c>
      <c r="J1202" s="76">
        <v>498485</v>
      </c>
      <c r="K1202" s="80">
        <v>1700878</v>
      </c>
    </row>
    <row r="1203" spans="1:11" x14ac:dyDescent="0.25">
      <c r="A1203">
        <v>1</v>
      </c>
      <c r="B1203">
        <v>3</v>
      </c>
      <c r="C1203" s="76">
        <v>1047</v>
      </c>
      <c r="D1203" s="76">
        <v>31.83</v>
      </c>
      <c r="E1203" s="76">
        <v>13</v>
      </c>
      <c r="F1203" s="77" t="s">
        <v>45</v>
      </c>
      <c r="G1203" s="78" t="s">
        <v>25</v>
      </c>
      <c r="H1203" s="76">
        <f t="shared" si="36"/>
        <v>0.08</v>
      </c>
      <c r="I1203" s="79">
        <f t="shared" si="37"/>
        <v>0.6620434373763765</v>
      </c>
      <c r="J1203" s="76">
        <v>498477</v>
      </c>
      <c r="K1203" s="80">
        <v>1700875</v>
      </c>
    </row>
    <row r="1204" spans="1:11" x14ac:dyDescent="0.25">
      <c r="A1204">
        <v>1</v>
      </c>
      <c r="B1204">
        <v>3</v>
      </c>
      <c r="C1204" s="76">
        <v>1048</v>
      </c>
      <c r="D1204" s="76">
        <v>21.01</v>
      </c>
      <c r="E1204" s="76">
        <v>11</v>
      </c>
      <c r="F1204" s="77" t="s">
        <v>45</v>
      </c>
      <c r="G1204" s="78" t="s">
        <v>25</v>
      </c>
      <c r="H1204" s="76">
        <f t="shared" si="36"/>
        <v>3.5000000000000003E-2</v>
      </c>
      <c r="I1204" s="79">
        <f t="shared" si="37"/>
        <v>0.24407013722200946</v>
      </c>
      <c r="J1204" s="76">
        <v>498476</v>
      </c>
      <c r="K1204" s="80">
        <v>1700870</v>
      </c>
    </row>
    <row r="1205" spans="1:11" x14ac:dyDescent="0.25">
      <c r="A1205">
        <v>1</v>
      </c>
      <c r="B1205">
        <v>3</v>
      </c>
      <c r="C1205" s="76">
        <v>1049</v>
      </c>
      <c r="D1205" s="76">
        <v>21.65</v>
      </c>
      <c r="E1205" s="76">
        <v>14</v>
      </c>
      <c r="F1205" s="77" t="s">
        <v>45</v>
      </c>
      <c r="G1205" s="78" t="s">
        <v>25</v>
      </c>
      <c r="H1205" s="76">
        <f t="shared" si="36"/>
        <v>3.6999999999999998E-2</v>
      </c>
      <c r="I1205" s="79">
        <f t="shared" si="37"/>
        <v>0.32984787641618213</v>
      </c>
      <c r="J1205" s="76">
        <v>498480</v>
      </c>
      <c r="K1205" s="80">
        <v>1700874</v>
      </c>
    </row>
    <row r="1206" spans="1:11" x14ac:dyDescent="0.25">
      <c r="A1206">
        <v>1</v>
      </c>
      <c r="B1206">
        <v>3</v>
      </c>
      <c r="C1206" s="76">
        <v>1050</v>
      </c>
      <c r="D1206" s="76">
        <v>11.78</v>
      </c>
      <c r="E1206" s="76">
        <v>8</v>
      </c>
      <c r="F1206" s="77" t="s">
        <v>45</v>
      </c>
      <c r="G1206" s="78" t="s">
        <v>25</v>
      </c>
      <c r="H1206" s="76">
        <f t="shared" si="36"/>
        <v>1.0999999999999999E-2</v>
      </c>
      <c r="I1206" s="79">
        <f t="shared" si="37"/>
        <v>5.5802084606772447E-2</v>
      </c>
      <c r="J1206" s="76">
        <v>498480.49848000001</v>
      </c>
      <c r="K1206" s="80">
        <v>1700874</v>
      </c>
    </row>
    <row r="1207" spans="1:11" x14ac:dyDescent="0.25">
      <c r="A1207">
        <v>1</v>
      </c>
      <c r="B1207">
        <v>3</v>
      </c>
      <c r="C1207" s="76">
        <v>1051</v>
      </c>
      <c r="D1207" s="76">
        <v>21.01</v>
      </c>
      <c r="E1207" s="76">
        <v>15</v>
      </c>
      <c r="F1207" s="77" t="s">
        <v>45</v>
      </c>
      <c r="G1207" s="78" t="s">
        <v>25</v>
      </c>
      <c r="H1207" s="76">
        <f t="shared" si="36"/>
        <v>3.5000000000000003E-2</v>
      </c>
      <c r="I1207" s="79">
        <f t="shared" si="37"/>
        <v>0.33282291439364931</v>
      </c>
      <c r="J1207" s="76">
        <v>498484</v>
      </c>
      <c r="K1207" s="80">
        <v>1700872</v>
      </c>
    </row>
    <row r="1208" spans="1:11" x14ac:dyDescent="0.25">
      <c r="A1208">
        <v>1</v>
      </c>
      <c r="B1208">
        <v>3</v>
      </c>
      <c r="C1208" s="76">
        <v>1052</v>
      </c>
      <c r="D1208" s="76">
        <v>22.28</v>
      </c>
      <c r="E1208" s="76">
        <v>14</v>
      </c>
      <c r="F1208" s="77" t="s">
        <v>45</v>
      </c>
      <c r="G1208" s="78" t="s">
        <v>25</v>
      </c>
      <c r="H1208" s="76">
        <f t="shared" si="36"/>
        <v>3.9E-2</v>
      </c>
      <c r="I1208" s="79">
        <f t="shared" si="37"/>
        <v>0.34932387093939493</v>
      </c>
      <c r="J1208" s="76">
        <v>498483</v>
      </c>
      <c r="K1208" s="80">
        <v>1700870</v>
      </c>
    </row>
    <row r="1209" spans="1:11" x14ac:dyDescent="0.25">
      <c r="A1209">
        <v>1</v>
      </c>
      <c r="B1209">
        <v>3</v>
      </c>
      <c r="C1209" s="76">
        <v>1053</v>
      </c>
      <c r="D1209" s="76">
        <v>16.87</v>
      </c>
      <c r="E1209" s="76">
        <v>13</v>
      </c>
      <c r="F1209" s="77" t="s">
        <v>46</v>
      </c>
      <c r="G1209" s="78" t="s">
        <v>17</v>
      </c>
      <c r="H1209" s="76">
        <f t="shared" si="36"/>
        <v>2.1999999999999999E-2</v>
      </c>
      <c r="I1209" s="79">
        <f t="shared" si="37"/>
        <v>0.18597020629708128</v>
      </c>
      <c r="J1209" s="76">
        <v>498482</v>
      </c>
      <c r="K1209" s="80">
        <v>1700867</v>
      </c>
    </row>
    <row r="1210" spans="1:11" x14ac:dyDescent="0.25">
      <c r="A1210">
        <v>1</v>
      </c>
      <c r="B1210">
        <v>3</v>
      </c>
      <c r="C1210" s="76">
        <v>1054.0999999999999</v>
      </c>
      <c r="D1210" s="76">
        <v>13.37</v>
      </c>
      <c r="E1210" s="76">
        <v>12</v>
      </c>
      <c r="F1210" s="77" t="s">
        <v>45</v>
      </c>
      <c r="G1210" s="78" t="s">
        <v>25</v>
      </c>
      <c r="H1210" s="76">
        <f t="shared" si="36"/>
        <v>1.4E-2</v>
      </c>
      <c r="I1210" s="79">
        <f t="shared" si="37"/>
        <v>0.10782362185314914</v>
      </c>
      <c r="J1210" s="76">
        <v>498483</v>
      </c>
      <c r="K1210" s="80">
        <v>1700865</v>
      </c>
    </row>
    <row r="1211" spans="1:11" x14ac:dyDescent="0.25">
      <c r="A1211">
        <v>1</v>
      </c>
      <c r="B1211">
        <v>3</v>
      </c>
      <c r="C1211" s="76">
        <v>1054.2</v>
      </c>
      <c r="D1211" s="76">
        <v>22.28</v>
      </c>
      <c r="E1211" s="76">
        <v>15</v>
      </c>
      <c r="F1211" s="77" t="s">
        <v>45</v>
      </c>
      <c r="G1211" s="78" t="s">
        <v>25</v>
      </c>
      <c r="H1211" s="76">
        <f t="shared" si="36"/>
        <v>3.9E-2</v>
      </c>
      <c r="I1211" s="79">
        <f t="shared" si="37"/>
        <v>0.37427557600649464</v>
      </c>
      <c r="J1211" s="76">
        <v>498483</v>
      </c>
      <c r="K1211" s="80">
        <v>1700865</v>
      </c>
    </row>
    <row r="1212" spans="1:11" x14ac:dyDescent="0.25">
      <c r="A1212">
        <v>1</v>
      </c>
      <c r="B1212">
        <v>3</v>
      </c>
      <c r="C1212" s="76">
        <v>1055</v>
      </c>
      <c r="D1212" s="76">
        <v>22.28</v>
      </c>
      <c r="E1212" s="76">
        <v>13</v>
      </c>
      <c r="F1212" s="77" t="s">
        <v>45</v>
      </c>
      <c r="G1212" s="78" t="s">
        <v>25</v>
      </c>
      <c r="H1212" s="76">
        <f t="shared" si="36"/>
        <v>3.9E-2</v>
      </c>
      <c r="I1212" s="79">
        <f t="shared" si="37"/>
        <v>0.32437216587229534</v>
      </c>
      <c r="J1212" s="76">
        <v>498486</v>
      </c>
      <c r="K1212" s="80">
        <v>1700868</v>
      </c>
    </row>
    <row r="1213" spans="1:11" x14ac:dyDescent="0.25">
      <c r="A1213">
        <v>1</v>
      </c>
      <c r="B1213">
        <v>3</v>
      </c>
      <c r="C1213" s="76">
        <v>1056</v>
      </c>
      <c r="D1213" s="76">
        <v>14.32</v>
      </c>
      <c r="E1213" s="76">
        <v>6</v>
      </c>
      <c r="F1213" s="77" t="s">
        <v>45</v>
      </c>
      <c r="G1213" s="78" t="s">
        <v>25</v>
      </c>
      <c r="H1213" s="76">
        <f t="shared" si="36"/>
        <v>1.6E-2</v>
      </c>
      <c r="I1213" s="79">
        <f t="shared" si="37"/>
        <v>6.1845362819279187E-2</v>
      </c>
      <c r="J1213" s="76">
        <v>498486</v>
      </c>
      <c r="K1213" s="80">
        <v>1700867</v>
      </c>
    </row>
    <row r="1214" spans="1:11" x14ac:dyDescent="0.25">
      <c r="A1214">
        <v>1</v>
      </c>
      <c r="B1214">
        <v>3</v>
      </c>
      <c r="C1214" s="76">
        <v>1057</v>
      </c>
      <c r="D1214" s="76">
        <v>24.51</v>
      </c>
      <c r="E1214" s="76">
        <v>12</v>
      </c>
      <c r="F1214" s="77" t="s">
        <v>45</v>
      </c>
      <c r="G1214" s="78" t="s">
        <v>25</v>
      </c>
      <c r="H1214" s="76">
        <f t="shared" si="36"/>
        <v>4.7E-2</v>
      </c>
      <c r="I1214" s="79">
        <f t="shared" si="37"/>
        <v>0.36235789149634517</v>
      </c>
      <c r="J1214" s="76">
        <v>498486</v>
      </c>
      <c r="K1214" s="80">
        <v>1700866</v>
      </c>
    </row>
    <row r="1215" spans="1:11" x14ac:dyDescent="0.25">
      <c r="A1215">
        <v>1</v>
      </c>
      <c r="B1215">
        <v>3</v>
      </c>
      <c r="C1215" s="76">
        <v>1058</v>
      </c>
      <c r="D1215" s="76">
        <v>35.01</v>
      </c>
      <c r="E1215" s="76">
        <v>15</v>
      </c>
      <c r="F1215" s="77" t="s">
        <v>45</v>
      </c>
      <c r="G1215" s="78" t="s">
        <v>25</v>
      </c>
      <c r="H1215" s="76">
        <f t="shared" si="36"/>
        <v>9.6000000000000002E-2</v>
      </c>
      <c r="I1215" s="79">
        <f t="shared" si="37"/>
        <v>0.92415610311942586</v>
      </c>
      <c r="J1215" s="76">
        <v>498488</v>
      </c>
      <c r="K1215" s="80">
        <v>1700866</v>
      </c>
    </row>
    <row r="1216" spans="1:11" x14ac:dyDescent="0.25">
      <c r="A1216">
        <v>1</v>
      </c>
      <c r="B1216">
        <v>3</v>
      </c>
      <c r="C1216" s="76">
        <v>1059</v>
      </c>
      <c r="D1216" s="76">
        <v>12.1</v>
      </c>
      <c r="E1216" s="76">
        <v>7</v>
      </c>
      <c r="F1216" s="77" t="s">
        <v>45</v>
      </c>
      <c r="G1216" s="78" t="s">
        <v>25</v>
      </c>
      <c r="H1216" s="76">
        <f t="shared" si="36"/>
        <v>1.0999999999999999E-2</v>
      </c>
      <c r="I1216" s="79">
        <f t="shared" si="37"/>
        <v>5.1515585006153143E-2</v>
      </c>
      <c r="J1216" s="76">
        <v>498491</v>
      </c>
      <c r="K1216" s="80">
        <v>1700865</v>
      </c>
    </row>
    <row r="1217" spans="1:11" x14ac:dyDescent="0.25">
      <c r="A1217">
        <v>1</v>
      </c>
      <c r="B1217">
        <v>3</v>
      </c>
      <c r="C1217" s="76">
        <v>1060</v>
      </c>
      <c r="D1217" s="76">
        <v>11.14</v>
      </c>
      <c r="E1217" s="76">
        <v>6</v>
      </c>
      <c r="F1217" s="77" t="s">
        <v>45</v>
      </c>
      <c r="G1217" s="78" t="s">
        <v>25</v>
      </c>
      <c r="H1217" s="76">
        <f t="shared" si="36"/>
        <v>0.01</v>
      </c>
      <c r="I1217" s="79">
        <f t="shared" si="37"/>
        <v>3.7427557600649461E-2</v>
      </c>
      <c r="J1217" s="76">
        <v>498487</v>
      </c>
      <c r="K1217" s="80">
        <v>1700862</v>
      </c>
    </row>
    <row r="1218" spans="1:11" x14ac:dyDescent="0.25">
      <c r="A1218">
        <v>1</v>
      </c>
      <c r="B1218">
        <v>3</v>
      </c>
      <c r="C1218" s="76">
        <v>1061.0999999999999</v>
      </c>
      <c r="D1218" s="76">
        <v>14.96</v>
      </c>
      <c r="E1218" s="76">
        <v>9</v>
      </c>
      <c r="F1218" s="77" t="s">
        <v>45</v>
      </c>
      <c r="G1218" s="78" t="s">
        <v>25</v>
      </c>
      <c r="H1218" s="76">
        <f t="shared" ref="H1218:H1281" si="38">ROUND((D1218/100)^2*0.7854,3)</f>
        <v>1.7999999999999999E-2</v>
      </c>
      <c r="I1218" s="79">
        <f t="shared" si="37"/>
        <v>0.10124545858871639</v>
      </c>
      <c r="J1218" s="76">
        <v>498487</v>
      </c>
      <c r="K1218" s="80">
        <v>1700861</v>
      </c>
    </row>
    <row r="1219" spans="1:11" x14ac:dyDescent="0.25">
      <c r="A1219">
        <v>1</v>
      </c>
      <c r="B1219">
        <v>3</v>
      </c>
      <c r="C1219" s="76">
        <v>1061.2</v>
      </c>
      <c r="D1219" s="76">
        <v>22.28</v>
      </c>
      <c r="E1219" s="76">
        <v>12</v>
      </c>
      <c r="F1219" s="77" t="s">
        <v>45</v>
      </c>
      <c r="G1219" s="78" t="s">
        <v>25</v>
      </c>
      <c r="H1219" s="76">
        <f t="shared" si="38"/>
        <v>3.9E-2</v>
      </c>
      <c r="I1219" s="79">
        <f t="shared" ref="I1219:I1282" si="39">IF(F1219="Pino candelillo",-0.0044177+(0.0000285*D1219^2*E1219),((D1219/100)^2)*E1219*0.64*(PI()/4))</f>
        <v>0.29942046080519569</v>
      </c>
      <c r="J1219" s="76">
        <v>498487</v>
      </c>
      <c r="K1219" s="80">
        <v>1700861</v>
      </c>
    </row>
    <row r="1220" spans="1:11" x14ac:dyDescent="0.25">
      <c r="A1220">
        <v>1</v>
      </c>
      <c r="B1220">
        <v>3</v>
      </c>
      <c r="C1220" s="76">
        <v>1062</v>
      </c>
      <c r="D1220" s="76">
        <v>26.74</v>
      </c>
      <c r="E1220" s="76">
        <v>14</v>
      </c>
      <c r="F1220" s="77" t="s">
        <v>45</v>
      </c>
      <c r="G1220" s="78" t="s">
        <v>25</v>
      </c>
      <c r="H1220" s="76">
        <f t="shared" si="38"/>
        <v>5.6000000000000001E-2</v>
      </c>
      <c r="I1220" s="79">
        <f t="shared" si="39"/>
        <v>0.50317690198136267</v>
      </c>
      <c r="J1220" s="76">
        <v>498490</v>
      </c>
      <c r="K1220" s="80">
        <v>1700859</v>
      </c>
    </row>
    <row r="1221" spans="1:11" x14ac:dyDescent="0.25">
      <c r="A1221">
        <v>1</v>
      </c>
      <c r="B1221">
        <v>3</v>
      </c>
      <c r="C1221" s="76">
        <v>1063</v>
      </c>
      <c r="D1221" s="76">
        <v>16.55</v>
      </c>
      <c r="E1221" s="76">
        <v>7</v>
      </c>
      <c r="F1221" s="77" t="s">
        <v>45</v>
      </c>
      <c r="G1221" s="78" t="s">
        <v>25</v>
      </c>
      <c r="H1221" s="76">
        <f t="shared" si="38"/>
        <v>2.1999999999999999E-2</v>
      </c>
      <c r="I1221" s="79">
        <f t="shared" si="39"/>
        <v>9.6374889161586375E-2</v>
      </c>
      <c r="J1221" s="76">
        <v>498492</v>
      </c>
      <c r="K1221" s="80">
        <v>1700864</v>
      </c>
    </row>
    <row r="1222" spans="1:11" x14ac:dyDescent="0.25">
      <c r="A1222">
        <v>1</v>
      </c>
      <c r="B1222">
        <v>3</v>
      </c>
      <c r="C1222" s="76">
        <v>1064</v>
      </c>
      <c r="D1222" s="76">
        <v>24.83</v>
      </c>
      <c r="E1222" s="76">
        <v>14</v>
      </c>
      <c r="F1222" s="77" t="s">
        <v>45</v>
      </c>
      <c r="G1222" s="78" t="s">
        <v>25</v>
      </c>
      <c r="H1222" s="76">
        <f t="shared" si="38"/>
        <v>4.8000000000000001E-2</v>
      </c>
      <c r="I1222" s="79">
        <f t="shared" si="39"/>
        <v>0.43386171650433836</v>
      </c>
      <c r="J1222" s="76">
        <v>498494</v>
      </c>
      <c r="K1222" s="80">
        <v>1700861</v>
      </c>
    </row>
    <row r="1223" spans="1:11" x14ac:dyDescent="0.25">
      <c r="A1223">
        <v>1</v>
      </c>
      <c r="B1223">
        <v>3</v>
      </c>
      <c r="C1223" s="76">
        <v>1065</v>
      </c>
      <c r="D1223" s="76">
        <v>15.92</v>
      </c>
      <c r="E1223" s="76">
        <v>10</v>
      </c>
      <c r="F1223" s="77" t="s">
        <v>45</v>
      </c>
      <c r="G1223" s="78" t="s">
        <v>25</v>
      </c>
      <c r="H1223" s="76">
        <f t="shared" si="38"/>
        <v>0.02</v>
      </c>
      <c r="I1223" s="79">
        <f t="shared" si="39"/>
        <v>0.12739605573100482</v>
      </c>
      <c r="J1223" s="76">
        <v>498497</v>
      </c>
      <c r="K1223" s="80">
        <v>1700865</v>
      </c>
    </row>
    <row r="1224" spans="1:11" x14ac:dyDescent="0.25">
      <c r="A1224">
        <v>1</v>
      </c>
      <c r="B1224">
        <v>3</v>
      </c>
      <c r="C1224" s="76">
        <v>1066</v>
      </c>
      <c r="D1224" s="76">
        <v>31.83</v>
      </c>
      <c r="E1224" s="76">
        <v>12</v>
      </c>
      <c r="F1224" s="77" t="s">
        <v>45</v>
      </c>
      <c r="G1224" s="78" t="s">
        <v>25</v>
      </c>
      <c r="H1224" s="76">
        <f t="shared" si="38"/>
        <v>0.08</v>
      </c>
      <c r="I1224" s="79">
        <f t="shared" si="39"/>
        <v>0.61111701911665517</v>
      </c>
      <c r="J1224" s="76">
        <v>498495</v>
      </c>
      <c r="K1224" s="80">
        <v>1700859</v>
      </c>
    </row>
    <row r="1225" spans="1:11" x14ac:dyDescent="0.25">
      <c r="A1225">
        <v>1</v>
      </c>
      <c r="B1225">
        <v>3</v>
      </c>
      <c r="C1225" s="76">
        <v>1067</v>
      </c>
      <c r="D1225" s="76">
        <v>19.100000000000001</v>
      </c>
      <c r="E1225" s="76">
        <v>10</v>
      </c>
      <c r="F1225" s="77" t="s">
        <v>45</v>
      </c>
      <c r="G1225" s="78" t="s">
        <v>25</v>
      </c>
      <c r="H1225" s="76">
        <f t="shared" si="38"/>
        <v>2.9000000000000001E-2</v>
      </c>
      <c r="I1225" s="79">
        <f t="shared" si="39"/>
        <v>0.18337350655297477</v>
      </c>
      <c r="J1225" s="76">
        <v>498493</v>
      </c>
      <c r="K1225" s="80">
        <v>1700855</v>
      </c>
    </row>
    <row r="1226" spans="1:11" x14ac:dyDescent="0.25">
      <c r="A1226">
        <v>1</v>
      </c>
      <c r="B1226">
        <v>3</v>
      </c>
      <c r="C1226" s="76">
        <v>1068</v>
      </c>
      <c r="D1226" s="76">
        <v>17.190000000000001</v>
      </c>
      <c r="E1226" s="76">
        <v>14</v>
      </c>
      <c r="F1226" s="77" t="s">
        <v>45</v>
      </c>
      <c r="G1226" s="78" t="s">
        <v>25</v>
      </c>
      <c r="H1226" s="76">
        <f t="shared" si="38"/>
        <v>2.3E-2</v>
      </c>
      <c r="I1226" s="79">
        <f t="shared" si="39"/>
        <v>0.20794555643107349</v>
      </c>
      <c r="J1226" s="76">
        <v>498494</v>
      </c>
      <c r="K1226" s="80">
        <v>1700857</v>
      </c>
    </row>
    <row r="1227" spans="1:11" x14ac:dyDescent="0.25">
      <c r="A1227">
        <v>1</v>
      </c>
      <c r="B1227">
        <v>3</v>
      </c>
      <c r="C1227" s="76">
        <v>1069</v>
      </c>
      <c r="D1227" s="76">
        <v>25.46</v>
      </c>
      <c r="E1227" s="76">
        <v>16</v>
      </c>
      <c r="F1227" s="77" t="s">
        <v>45</v>
      </c>
      <c r="G1227" s="78" t="s">
        <v>25</v>
      </c>
      <c r="H1227" s="76">
        <f t="shared" si="38"/>
        <v>5.0999999999999997E-2</v>
      </c>
      <c r="I1227" s="79">
        <f t="shared" si="39"/>
        <v>0.52132270093611155</v>
      </c>
      <c r="J1227" s="76">
        <v>498496</v>
      </c>
      <c r="K1227" s="80">
        <v>1700854</v>
      </c>
    </row>
    <row r="1228" spans="1:11" x14ac:dyDescent="0.25">
      <c r="A1228">
        <v>1</v>
      </c>
      <c r="B1228">
        <v>3</v>
      </c>
      <c r="C1228" s="76">
        <v>1070</v>
      </c>
      <c r="D1228" s="76">
        <v>27.69</v>
      </c>
      <c r="E1228" s="76">
        <v>15</v>
      </c>
      <c r="F1228" s="77" t="s">
        <v>45</v>
      </c>
      <c r="G1228" s="78" t="s">
        <v>25</v>
      </c>
      <c r="H1228" s="76">
        <f t="shared" si="38"/>
        <v>0.06</v>
      </c>
      <c r="I1228" s="79">
        <f t="shared" si="39"/>
        <v>0.57810539976050146</v>
      </c>
      <c r="J1228" s="76">
        <v>498498</v>
      </c>
      <c r="K1228" s="80">
        <v>1700853</v>
      </c>
    </row>
    <row r="1229" spans="1:11" x14ac:dyDescent="0.25">
      <c r="A1229">
        <v>1</v>
      </c>
      <c r="B1229">
        <v>3</v>
      </c>
      <c r="C1229" s="76">
        <v>1071</v>
      </c>
      <c r="D1229" s="76">
        <v>15.92</v>
      </c>
      <c r="E1229" s="76">
        <v>10</v>
      </c>
      <c r="F1229" s="77" t="s">
        <v>45</v>
      </c>
      <c r="G1229" s="78" t="s">
        <v>25</v>
      </c>
      <c r="H1229" s="76">
        <f t="shared" si="38"/>
        <v>0.02</v>
      </c>
      <c r="I1229" s="79">
        <f t="shared" si="39"/>
        <v>0.12739605573100482</v>
      </c>
      <c r="J1229" s="76">
        <v>498499</v>
      </c>
      <c r="K1229" s="80">
        <v>1700852</v>
      </c>
    </row>
    <row r="1230" spans="1:11" x14ac:dyDescent="0.25">
      <c r="A1230">
        <v>1</v>
      </c>
      <c r="B1230">
        <v>3</v>
      </c>
      <c r="C1230" s="76">
        <v>1072</v>
      </c>
      <c r="D1230" s="76">
        <v>26.74</v>
      </c>
      <c r="E1230" s="76">
        <v>13</v>
      </c>
      <c r="F1230" s="77" t="s">
        <v>45</v>
      </c>
      <c r="G1230" s="78" t="s">
        <v>25</v>
      </c>
      <c r="H1230" s="76">
        <f t="shared" si="38"/>
        <v>5.6000000000000001E-2</v>
      </c>
      <c r="I1230" s="79">
        <f t="shared" si="39"/>
        <v>0.46723569469697968</v>
      </c>
      <c r="J1230" s="76">
        <v>498502</v>
      </c>
      <c r="K1230" s="80">
        <v>1700853</v>
      </c>
    </row>
    <row r="1231" spans="1:11" x14ac:dyDescent="0.25">
      <c r="A1231">
        <v>1</v>
      </c>
      <c r="B1231">
        <v>3</v>
      </c>
      <c r="C1231" s="76">
        <v>1073</v>
      </c>
      <c r="D1231" s="76">
        <v>25.46</v>
      </c>
      <c r="E1231" s="76">
        <v>12</v>
      </c>
      <c r="F1231" s="77" t="s">
        <v>45</v>
      </c>
      <c r="G1231" s="78" t="s">
        <v>25</v>
      </c>
      <c r="H1231" s="76">
        <f t="shared" si="38"/>
        <v>5.0999999999999997E-2</v>
      </c>
      <c r="I1231" s="79">
        <f t="shared" si="39"/>
        <v>0.39099202570208369</v>
      </c>
      <c r="J1231" s="76">
        <v>498505</v>
      </c>
      <c r="K1231" s="80">
        <v>1700855</v>
      </c>
    </row>
    <row r="1232" spans="1:11" x14ac:dyDescent="0.25">
      <c r="A1232">
        <v>1</v>
      </c>
      <c r="B1232">
        <v>3</v>
      </c>
      <c r="C1232" s="76">
        <v>1074</v>
      </c>
      <c r="D1232" s="76">
        <v>25.46</v>
      </c>
      <c r="E1232" s="76">
        <v>16</v>
      </c>
      <c r="F1232" s="77" t="s">
        <v>45</v>
      </c>
      <c r="G1232" s="78" t="s">
        <v>25</v>
      </c>
      <c r="H1232" s="76">
        <f t="shared" si="38"/>
        <v>5.0999999999999997E-2</v>
      </c>
      <c r="I1232" s="79">
        <f t="shared" si="39"/>
        <v>0.52132270093611155</v>
      </c>
      <c r="J1232" s="76">
        <v>498504</v>
      </c>
      <c r="K1232" s="80">
        <v>1700855</v>
      </c>
    </row>
    <row r="1233" spans="1:11" x14ac:dyDescent="0.25">
      <c r="A1233">
        <v>1</v>
      </c>
      <c r="B1233">
        <v>3</v>
      </c>
      <c r="C1233" s="76">
        <v>1075</v>
      </c>
      <c r="D1233" s="76">
        <v>19.739999999999998</v>
      </c>
      <c r="E1233" s="76">
        <v>12</v>
      </c>
      <c r="F1233" s="77" t="s">
        <v>45</v>
      </c>
      <c r="G1233" s="78" t="s">
        <v>25</v>
      </c>
      <c r="H1233" s="76">
        <f t="shared" si="38"/>
        <v>3.1E-2</v>
      </c>
      <c r="I1233" s="79">
        <f t="shared" si="39"/>
        <v>0.23504195894437749</v>
      </c>
      <c r="J1233" s="76">
        <v>498516</v>
      </c>
      <c r="K1233" s="80">
        <v>1700846</v>
      </c>
    </row>
    <row r="1234" spans="1:11" x14ac:dyDescent="0.25">
      <c r="A1234">
        <v>1</v>
      </c>
      <c r="B1234">
        <v>3</v>
      </c>
      <c r="C1234" s="76">
        <v>1076</v>
      </c>
      <c r="D1234" s="76">
        <v>26.1</v>
      </c>
      <c r="E1234" s="76">
        <v>7</v>
      </c>
      <c r="F1234" s="77" t="s">
        <v>45</v>
      </c>
      <c r="G1234" s="78" t="s">
        <v>25</v>
      </c>
      <c r="H1234" s="76">
        <f t="shared" si="38"/>
        <v>5.3999999999999999E-2</v>
      </c>
      <c r="I1234" s="79">
        <f t="shared" si="39"/>
        <v>0.23968944513381316</v>
      </c>
      <c r="J1234" s="76">
        <v>498521</v>
      </c>
      <c r="K1234" s="80">
        <v>1700840</v>
      </c>
    </row>
    <row r="1235" spans="1:11" x14ac:dyDescent="0.25">
      <c r="A1235">
        <v>1</v>
      </c>
      <c r="B1235">
        <v>3</v>
      </c>
      <c r="C1235" s="76">
        <v>1077</v>
      </c>
      <c r="D1235" s="76">
        <v>22.92</v>
      </c>
      <c r="E1235" s="76">
        <v>8</v>
      </c>
      <c r="F1235" s="77" t="s">
        <v>45</v>
      </c>
      <c r="G1235" s="78" t="s">
        <v>25</v>
      </c>
      <c r="H1235" s="76">
        <f t="shared" si="38"/>
        <v>4.1000000000000002E-2</v>
      </c>
      <c r="I1235" s="79">
        <f t="shared" si="39"/>
        <v>0.21124627954902697</v>
      </c>
      <c r="J1235" s="76">
        <v>498522</v>
      </c>
      <c r="K1235" s="80">
        <v>1700842</v>
      </c>
    </row>
    <row r="1236" spans="1:11" x14ac:dyDescent="0.25">
      <c r="A1236">
        <v>1</v>
      </c>
      <c r="B1236">
        <v>3</v>
      </c>
      <c r="C1236" s="76">
        <v>1078</v>
      </c>
      <c r="D1236" s="76">
        <v>33.74</v>
      </c>
      <c r="E1236" s="76">
        <v>8</v>
      </c>
      <c r="F1236" s="77" t="s">
        <v>45</v>
      </c>
      <c r="G1236" s="78" t="s">
        <v>25</v>
      </c>
      <c r="H1236" s="76">
        <f t="shared" si="38"/>
        <v>8.8999999999999996E-2</v>
      </c>
      <c r="I1236" s="79">
        <f t="shared" si="39"/>
        <v>0.45777281550050775</v>
      </c>
      <c r="J1236" s="76">
        <v>498524</v>
      </c>
      <c r="K1236" s="80">
        <v>1700842</v>
      </c>
    </row>
    <row r="1237" spans="1:11" x14ac:dyDescent="0.25">
      <c r="A1237">
        <v>1</v>
      </c>
      <c r="B1237">
        <v>3</v>
      </c>
      <c r="C1237" s="76">
        <v>1079</v>
      </c>
      <c r="D1237" s="76">
        <v>21.65</v>
      </c>
      <c r="E1237" s="76">
        <v>8</v>
      </c>
      <c r="F1237" s="77" t="s">
        <v>45</v>
      </c>
      <c r="G1237" s="78" t="s">
        <v>25</v>
      </c>
      <c r="H1237" s="76">
        <f t="shared" si="38"/>
        <v>3.6999999999999998E-2</v>
      </c>
      <c r="I1237" s="79">
        <f t="shared" si="39"/>
        <v>0.18848450080924695</v>
      </c>
      <c r="J1237" s="76">
        <v>498525</v>
      </c>
      <c r="K1237" s="80">
        <v>1700840</v>
      </c>
    </row>
    <row r="1238" spans="1:11" x14ac:dyDescent="0.25">
      <c r="A1238">
        <v>1</v>
      </c>
      <c r="B1238">
        <v>3</v>
      </c>
      <c r="C1238" s="76">
        <v>1080</v>
      </c>
      <c r="D1238" s="76">
        <v>21.96</v>
      </c>
      <c r="E1238" s="76">
        <v>7</v>
      </c>
      <c r="F1238" s="77" t="s">
        <v>45</v>
      </c>
      <c r="G1238" s="78" t="s">
        <v>25</v>
      </c>
      <c r="H1238" s="76">
        <f t="shared" si="38"/>
        <v>3.7999999999999999E-2</v>
      </c>
      <c r="I1238" s="79">
        <f t="shared" si="39"/>
        <v>0.16968074679532344</v>
      </c>
      <c r="J1238" s="76">
        <v>498527</v>
      </c>
      <c r="K1238" s="80">
        <v>1700831</v>
      </c>
    </row>
    <row r="1239" spans="1:11" x14ac:dyDescent="0.25">
      <c r="A1239">
        <v>1</v>
      </c>
      <c r="B1239">
        <v>3</v>
      </c>
      <c r="C1239" s="76">
        <v>1081</v>
      </c>
      <c r="D1239" s="76">
        <v>12.1</v>
      </c>
      <c r="E1239" s="76">
        <v>6</v>
      </c>
      <c r="F1239" s="77" t="s">
        <v>45</v>
      </c>
      <c r="G1239" s="78" t="s">
        <v>25</v>
      </c>
      <c r="H1239" s="76">
        <f t="shared" si="38"/>
        <v>1.0999999999999999E-2</v>
      </c>
      <c r="I1239" s="79">
        <f t="shared" si="39"/>
        <v>4.4156215719559834E-2</v>
      </c>
      <c r="J1239" s="76">
        <v>498528</v>
      </c>
      <c r="K1239" s="80">
        <v>1700831</v>
      </c>
    </row>
    <row r="1240" spans="1:11" x14ac:dyDescent="0.25">
      <c r="A1240">
        <v>1</v>
      </c>
      <c r="B1240">
        <v>3</v>
      </c>
      <c r="C1240" s="76">
        <v>1082</v>
      </c>
      <c r="D1240" s="76">
        <v>21.65</v>
      </c>
      <c r="E1240" s="76">
        <v>8</v>
      </c>
      <c r="F1240" s="77" t="s">
        <v>45</v>
      </c>
      <c r="G1240" s="78" t="s">
        <v>25</v>
      </c>
      <c r="H1240" s="76">
        <f t="shared" si="38"/>
        <v>3.6999999999999998E-2</v>
      </c>
      <c r="I1240" s="79">
        <f t="shared" si="39"/>
        <v>0.18848450080924695</v>
      </c>
      <c r="J1240" s="76">
        <v>498528</v>
      </c>
      <c r="K1240" s="80">
        <v>1700829</v>
      </c>
    </row>
    <row r="1241" spans="1:11" x14ac:dyDescent="0.25">
      <c r="A1241">
        <v>1</v>
      </c>
      <c r="B1241">
        <v>3</v>
      </c>
      <c r="C1241" s="76">
        <v>1083</v>
      </c>
      <c r="D1241" s="76">
        <v>22.28</v>
      </c>
      <c r="E1241" s="76">
        <v>11</v>
      </c>
      <c r="F1241" s="77" t="s">
        <v>45</v>
      </c>
      <c r="G1241" s="78" t="s">
        <v>25</v>
      </c>
      <c r="H1241" s="76">
        <f t="shared" si="38"/>
        <v>3.9E-2</v>
      </c>
      <c r="I1241" s="79">
        <f t="shared" si="39"/>
        <v>0.27446875573809604</v>
      </c>
      <c r="J1241" s="76">
        <v>498529</v>
      </c>
      <c r="K1241" s="80">
        <v>1700828</v>
      </c>
    </row>
    <row r="1242" spans="1:11" x14ac:dyDescent="0.25">
      <c r="A1242">
        <v>1</v>
      </c>
      <c r="B1242">
        <v>3</v>
      </c>
      <c r="C1242" s="76">
        <v>1084</v>
      </c>
      <c r="D1242" s="76">
        <v>18.78</v>
      </c>
      <c r="E1242" s="76">
        <v>8</v>
      </c>
      <c r="F1242" s="77" t="s">
        <v>45</v>
      </c>
      <c r="G1242" s="78" t="s">
        <v>25</v>
      </c>
      <c r="H1242" s="76">
        <f t="shared" si="38"/>
        <v>2.8000000000000001E-2</v>
      </c>
      <c r="I1242" s="79">
        <f t="shared" si="39"/>
        <v>0.14182442066513137</v>
      </c>
      <c r="J1242" s="76">
        <v>498537</v>
      </c>
      <c r="K1242" s="80">
        <v>1700829</v>
      </c>
    </row>
    <row r="1243" spans="1:11" x14ac:dyDescent="0.25">
      <c r="A1243">
        <v>1</v>
      </c>
      <c r="B1243">
        <v>3</v>
      </c>
      <c r="C1243" s="76">
        <v>1085</v>
      </c>
      <c r="D1243" s="76">
        <v>19.420000000000002</v>
      </c>
      <c r="E1243" s="76">
        <v>6</v>
      </c>
      <c r="F1243" s="77" t="s">
        <v>45</v>
      </c>
      <c r="G1243" s="78" t="s">
        <v>25</v>
      </c>
      <c r="H1243" s="76">
        <f t="shared" si="38"/>
        <v>0.03</v>
      </c>
      <c r="I1243" s="79">
        <f t="shared" si="39"/>
        <v>0.11374165858956498</v>
      </c>
      <c r="J1243" s="76">
        <v>498539</v>
      </c>
      <c r="K1243" s="80">
        <v>1700822</v>
      </c>
    </row>
    <row r="1244" spans="1:11" x14ac:dyDescent="0.25">
      <c r="A1244">
        <v>1</v>
      </c>
      <c r="B1244">
        <v>3</v>
      </c>
      <c r="C1244" s="76">
        <v>1086</v>
      </c>
      <c r="D1244" s="76">
        <v>26.74</v>
      </c>
      <c r="E1244" s="76">
        <v>9</v>
      </c>
      <c r="F1244" s="77" t="s">
        <v>45</v>
      </c>
      <c r="G1244" s="78" t="s">
        <v>25</v>
      </c>
      <c r="H1244" s="76">
        <f t="shared" si="38"/>
        <v>5.6000000000000001E-2</v>
      </c>
      <c r="I1244" s="79">
        <f t="shared" si="39"/>
        <v>0.32347086555944743</v>
      </c>
      <c r="J1244" s="76">
        <v>498539</v>
      </c>
      <c r="K1244" s="80">
        <v>1700822</v>
      </c>
    </row>
    <row r="1245" spans="1:11" x14ac:dyDescent="0.25">
      <c r="A1245">
        <v>1</v>
      </c>
      <c r="B1245">
        <v>3</v>
      </c>
      <c r="C1245" s="76">
        <v>1087</v>
      </c>
      <c r="D1245" s="76">
        <v>10.19</v>
      </c>
      <c r="E1245" s="76">
        <v>6</v>
      </c>
      <c r="F1245" s="77" t="s">
        <v>45</v>
      </c>
      <c r="G1245" s="78" t="s">
        <v>25</v>
      </c>
      <c r="H1245" s="76">
        <f t="shared" si="38"/>
        <v>8.0000000000000002E-3</v>
      </c>
      <c r="I1245" s="79">
        <f t="shared" si="39"/>
        <v>3.1316229977991848E-2</v>
      </c>
      <c r="J1245" s="76">
        <v>498538</v>
      </c>
      <c r="K1245" s="80">
        <v>1700821</v>
      </c>
    </row>
    <row r="1246" spans="1:11" x14ac:dyDescent="0.25">
      <c r="A1246">
        <v>1</v>
      </c>
      <c r="B1246">
        <v>3</v>
      </c>
      <c r="C1246" s="76">
        <v>1088</v>
      </c>
      <c r="D1246" s="76">
        <v>15.28</v>
      </c>
      <c r="E1246" s="76">
        <v>5</v>
      </c>
      <c r="F1246" s="77" t="s">
        <v>45</v>
      </c>
      <c r="G1246" s="78" t="s">
        <v>25</v>
      </c>
      <c r="H1246" s="76">
        <f t="shared" si="38"/>
        <v>1.7999999999999999E-2</v>
      </c>
      <c r="I1246" s="79">
        <f t="shared" si="39"/>
        <v>5.867952209695193E-2</v>
      </c>
      <c r="J1246" s="76">
        <v>498537</v>
      </c>
      <c r="K1246" s="80">
        <v>1700819</v>
      </c>
    </row>
    <row r="1247" spans="1:11" x14ac:dyDescent="0.25">
      <c r="A1247">
        <v>1</v>
      </c>
      <c r="B1247">
        <v>3</v>
      </c>
      <c r="C1247" s="76">
        <v>1089</v>
      </c>
      <c r="D1247" s="76">
        <v>17.510000000000002</v>
      </c>
      <c r="E1247" s="76">
        <v>9</v>
      </c>
      <c r="F1247" s="77" t="s">
        <v>45</v>
      </c>
      <c r="G1247" s="78" t="s">
        <v>25</v>
      </c>
      <c r="H1247" s="76">
        <f t="shared" si="38"/>
        <v>2.4E-2</v>
      </c>
      <c r="I1247" s="79">
        <f t="shared" si="39"/>
        <v>0.13870261753198504</v>
      </c>
      <c r="J1247" s="76">
        <v>498534</v>
      </c>
      <c r="K1247" s="80">
        <v>1700821</v>
      </c>
    </row>
    <row r="1248" spans="1:11" x14ac:dyDescent="0.25">
      <c r="A1248">
        <v>1</v>
      </c>
      <c r="B1248">
        <v>3</v>
      </c>
      <c r="C1248" s="76">
        <v>1090</v>
      </c>
      <c r="D1248" s="76">
        <v>29.28</v>
      </c>
      <c r="E1248" s="76">
        <v>8</v>
      </c>
      <c r="F1248" s="77" t="s">
        <v>45</v>
      </c>
      <c r="G1248" s="78" t="s">
        <v>25</v>
      </c>
      <c r="H1248" s="76">
        <f t="shared" si="38"/>
        <v>6.7000000000000004E-2</v>
      </c>
      <c r="I1248" s="79">
        <f t="shared" si="39"/>
        <v>0.34474818396510154</v>
      </c>
      <c r="J1248" s="76">
        <v>498531</v>
      </c>
      <c r="K1248" s="80">
        <v>1700822</v>
      </c>
    </row>
    <row r="1249" spans="1:11" x14ac:dyDescent="0.25">
      <c r="A1249">
        <v>1</v>
      </c>
      <c r="B1249">
        <v>3</v>
      </c>
      <c r="C1249" s="76">
        <v>1091</v>
      </c>
      <c r="D1249" s="76">
        <v>29.28</v>
      </c>
      <c r="E1249" s="76">
        <v>9</v>
      </c>
      <c r="F1249" s="77" t="s">
        <v>45</v>
      </c>
      <c r="G1249" s="78" t="s">
        <v>25</v>
      </c>
      <c r="H1249" s="76">
        <f t="shared" si="38"/>
        <v>6.7000000000000004E-2</v>
      </c>
      <c r="I1249" s="79">
        <f t="shared" si="39"/>
        <v>0.38784170696073927</v>
      </c>
      <c r="J1249" s="76">
        <v>498529</v>
      </c>
      <c r="K1249" s="80">
        <v>1700820</v>
      </c>
    </row>
    <row r="1250" spans="1:11" x14ac:dyDescent="0.25">
      <c r="A1250">
        <v>1</v>
      </c>
      <c r="B1250">
        <v>3</v>
      </c>
      <c r="C1250" s="76">
        <v>1092</v>
      </c>
      <c r="D1250" s="76">
        <v>35.01</v>
      </c>
      <c r="E1250" s="76">
        <v>10</v>
      </c>
      <c r="F1250" s="77" t="s">
        <v>45</v>
      </c>
      <c r="G1250" s="78" t="s">
        <v>25</v>
      </c>
      <c r="H1250" s="76">
        <f t="shared" si="38"/>
        <v>9.6000000000000002E-2</v>
      </c>
      <c r="I1250" s="79">
        <f t="shared" si="39"/>
        <v>0.61610406874628387</v>
      </c>
      <c r="J1250" s="76">
        <v>498527</v>
      </c>
      <c r="K1250" s="80">
        <v>1700815</v>
      </c>
    </row>
    <row r="1251" spans="1:11" x14ac:dyDescent="0.25">
      <c r="A1251">
        <v>1</v>
      </c>
      <c r="B1251">
        <v>3</v>
      </c>
      <c r="C1251" s="76">
        <v>1093</v>
      </c>
      <c r="D1251" s="76">
        <v>27.06</v>
      </c>
      <c r="E1251" s="76">
        <v>9</v>
      </c>
      <c r="F1251" s="77" t="s">
        <v>45</v>
      </c>
      <c r="G1251" s="78" t="s">
        <v>25</v>
      </c>
      <c r="H1251" s="76">
        <f t="shared" si="38"/>
        <v>5.8000000000000003E-2</v>
      </c>
      <c r="I1251" s="79">
        <f t="shared" si="39"/>
        <v>0.33125920047333263</v>
      </c>
      <c r="J1251" s="76">
        <v>498522</v>
      </c>
      <c r="K1251" s="80">
        <v>1700811</v>
      </c>
    </row>
    <row r="1252" spans="1:11" x14ac:dyDescent="0.25">
      <c r="A1252">
        <v>1</v>
      </c>
      <c r="B1252">
        <v>3</v>
      </c>
      <c r="C1252" s="76">
        <v>1094</v>
      </c>
      <c r="D1252" s="76">
        <v>21.33</v>
      </c>
      <c r="E1252" s="76">
        <v>8</v>
      </c>
      <c r="F1252" s="77" t="s">
        <v>45</v>
      </c>
      <c r="G1252" s="78" t="s">
        <v>25</v>
      </c>
      <c r="H1252" s="76">
        <f t="shared" si="38"/>
        <v>3.5999999999999997E-2</v>
      </c>
      <c r="I1252" s="79">
        <f t="shared" si="39"/>
        <v>0.18295385009303414</v>
      </c>
      <c r="J1252" s="76">
        <v>498518</v>
      </c>
      <c r="K1252" s="80">
        <v>1700812</v>
      </c>
    </row>
    <row r="1253" spans="1:11" x14ac:dyDescent="0.25">
      <c r="A1253">
        <v>1</v>
      </c>
      <c r="B1253">
        <v>3</v>
      </c>
      <c r="C1253" s="76">
        <v>1095</v>
      </c>
      <c r="D1253" s="76">
        <v>37.24</v>
      </c>
      <c r="E1253" s="76">
        <v>11</v>
      </c>
      <c r="F1253" s="77" t="s">
        <v>45</v>
      </c>
      <c r="G1253" s="78" t="s">
        <v>25</v>
      </c>
      <c r="H1253" s="76">
        <f t="shared" si="38"/>
        <v>0.109</v>
      </c>
      <c r="I1253" s="79">
        <f t="shared" si="39"/>
        <v>0.76679961318910905</v>
      </c>
      <c r="J1253" s="76">
        <v>498517</v>
      </c>
      <c r="K1253" s="80">
        <v>1700813</v>
      </c>
    </row>
    <row r="1254" spans="1:11" x14ac:dyDescent="0.25">
      <c r="A1254">
        <v>1</v>
      </c>
      <c r="B1254">
        <v>3</v>
      </c>
      <c r="C1254" s="76">
        <v>1096</v>
      </c>
      <c r="D1254" s="76">
        <v>13.37</v>
      </c>
      <c r="E1254" s="76">
        <v>7</v>
      </c>
      <c r="F1254" s="77" t="s">
        <v>45</v>
      </c>
      <c r="G1254" s="78" t="s">
        <v>25</v>
      </c>
      <c r="H1254" s="76">
        <f t="shared" si="38"/>
        <v>1.4E-2</v>
      </c>
      <c r="I1254" s="79">
        <f t="shared" si="39"/>
        <v>6.2897112747670333E-2</v>
      </c>
      <c r="J1254" s="76">
        <v>498517</v>
      </c>
      <c r="K1254" s="80">
        <v>1700813</v>
      </c>
    </row>
    <row r="1255" spans="1:11" x14ac:dyDescent="0.25">
      <c r="A1255">
        <v>1</v>
      </c>
      <c r="B1255">
        <v>3</v>
      </c>
      <c r="C1255" s="76">
        <v>1097</v>
      </c>
      <c r="D1255" s="76">
        <v>17.510000000000002</v>
      </c>
      <c r="E1255" s="76">
        <v>8</v>
      </c>
      <c r="F1255" s="77" t="s">
        <v>45</v>
      </c>
      <c r="G1255" s="78" t="s">
        <v>25</v>
      </c>
      <c r="H1255" s="76">
        <f t="shared" si="38"/>
        <v>2.4E-2</v>
      </c>
      <c r="I1255" s="79">
        <f t="shared" si="39"/>
        <v>0.12329121558398669</v>
      </c>
      <c r="J1255" s="76">
        <v>498517</v>
      </c>
      <c r="K1255" s="80">
        <v>1700812</v>
      </c>
    </row>
    <row r="1256" spans="1:11" x14ac:dyDescent="0.25">
      <c r="A1256">
        <v>1</v>
      </c>
      <c r="B1256">
        <v>3</v>
      </c>
      <c r="C1256" s="76">
        <v>1098</v>
      </c>
      <c r="D1256" s="76">
        <v>24.19</v>
      </c>
      <c r="E1256" s="76">
        <v>11</v>
      </c>
      <c r="F1256" s="77" t="s">
        <v>45</v>
      </c>
      <c r="G1256" s="78" t="s">
        <v>25</v>
      </c>
      <c r="H1256" s="76">
        <f t="shared" si="38"/>
        <v>4.5999999999999999E-2</v>
      </c>
      <c r="I1256" s="79">
        <f t="shared" si="39"/>
        <v>0.32354469047353279</v>
      </c>
      <c r="J1256" s="76">
        <v>498514</v>
      </c>
      <c r="K1256" s="80">
        <v>1700811</v>
      </c>
    </row>
    <row r="1257" spans="1:11" x14ac:dyDescent="0.25">
      <c r="A1257">
        <v>1</v>
      </c>
      <c r="B1257">
        <v>3</v>
      </c>
      <c r="C1257" s="76">
        <v>1099</v>
      </c>
      <c r="D1257" s="76">
        <v>30.56</v>
      </c>
      <c r="E1257" s="76">
        <v>11</v>
      </c>
      <c r="F1257" s="77" t="s">
        <v>45</v>
      </c>
      <c r="G1257" s="78" t="s">
        <v>25</v>
      </c>
      <c r="H1257" s="76">
        <f t="shared" si="38"/>
        <v>7.2999999999999995E-2</v>
      </c>
      <c r="I1257" s="79">
        <f t="shared" si="39"/>
        <v>0.51637979445317694</v>
      </c>
      <c r="J1257" s="76">
        <v>498513</v>
      </c>
      <c r="K1257" s="80">
        <v>1700811</v>
      </c>
    </row>
    <row r="1258" spans="1:11" x14ac:dyDescent="0.25">
      <c r="A1258">
        <v>1</v>
      </c>
      <c r="B1258">
        <v>3</v>
      </c>
      <c r="C1258" s="76">
        <v>1100.0999999999999</v>
      </c>
      <c r="D1258" s="76">
        <v>27.06</v>
      </c>
      <c r="E1258" s="76">
        <v>10</v>
      </c>
      <c r="F1258" s="77" t="s">
        <v>45</v>
      </c>
      <c r="G1258" s="78" t="s">
        <v>25</v>
      </c>
      <c r="H1258" s="76">
        <f t="shared" si="38"/>
        <v>5.8000000000000003E-2</v>
      </c>
      <c r="I1258" s="79">
        <f t="shared" si="39"/>
        <v>0.36806577830370291</v>
      </c>
      <c r="J1258" s="76">
        <v>498513</v>
      </c>
      <c r="K1258" s="80">
        <v>1700812</v>
      </c>
    </row>
    <row r="1259" spans="1:11" x14ac:dyDescent="0.25">
      <c r="A1259">
        <v>1</v>
      </c>
      <c r="B1259">
        <v>3</v>
      </c>
      <c r="C1259" s="76">
        <v>1100.2</v>
      </c>
      <c r="D1259" s="76">
        <v>13.05</v>
      </c>
      <c r="E1259" s="76">
        <v>8</v>
      </c>
      <c r="F1259" s="77" t="s">
        <v>45</v>
      </c>
      <c r="G1259" s="78" t="s">
        <v>25</v>
      </c>
      <c r="H1259" s="76">
        <f t="shared" si="38"/>
        <v>1.2999999999999999E-2</v>
      </c>
      <c r="I1259" s="79">
        <f t="shared" si="39"/>
        <v>6.84826986096609E-2</v>
      </c>
      <c r="J1259" s="76">
        <v>498513</v>
      </c>
      <c r="K1259" s="80">
        <v>1700812</v>
      </c>
    </row>
    <row r="1260" spans="1:11" x14ac:dyDescent="0.25">
      <c r="A1260">
        <v>1</v>
      </c>
      <c r="B1260">
        <v>3</v>
      </c>
      <c r="C1260" s="76">
        <v>1100.3</v>
      </c>
      <c r="D1260" s="76">
        <v>28.01</v>
      </c>
      <c r="E1260" s="76">
        <v>10</v>
      </c>
      <c r="F1260" s="77" t="s">
        <v>45</v>
      </c>
      <c r="G1260" s="78" t="s">
        <v>25</v>
      </c>
      <c r="H1260" s="76">
        <f t="shared" si="38"/>
        <v>6.2E-2</v>
      </c>
      <c r="I1260" s="79">
        <f t="shared" si="39"/>
        <v>0.39436291943354779</v>
      </c>
      <c r="J1260" s="76">
        <v>498513</v>
      </c>
      <c r="K1260" s="80">
        <v>1700812</v>
      </c>
    </row>
    <row r="1261" spans="1:11" x14ac:dyDescent="0.25">
      <c r="A1261">
        <v>1</v>
      </c>
      <c r="B1261">
        <v>3</v>
      </c>
      <c r="C1261" s="76">
        <v>1101</v>
      </c>
      <c r="D1261" s="76">
        <v>25.15</v>
      </c>
      <c r="E1261" s="76">
        <v>9</v>
      </c>
      <c r="F1261" s="77" t="s">
        <v>45</v>
      </c>
      <c r="G1261" s="78" t="s">
        <v>25</v>
      </c>
      <c r="H1261" s="76">
        <f t="shared" si="38"/>
        <v>0.05</v>
      </c>
      <c r="I1261" s="79">
        <f t="shared" si="39"/>
        <v>0.28614643764915598</v>
      </c>
      <c r="J1261" s="76">
        <v>498514</v>
      </c>
      <c r="K1261" s="80">
        <v>1700813</v>
      </c>
    </row>
    <row r="1262" spans="1:11" x14ac:dyDescent="0.25">
      <c r="A1262">
        <v>1</v>
      </c>
      <c r="B1262">
        <v>3</v>
      </c>
      <c r="C1262" s="76">
        <v>1102</v>
      </c>
      <c r="D1262" s="76">
        <v>19.420000000000002</v>
      </c>
      <c r="E1262" s="76">
        <v>10</v>
      </c>
      <c r="F1262" s="77" t="s">
        <v>45</v>
      </c>
      <c r="G1262" s="78" t="s">
        <v>25</v>
      </c>
      <c r="H1262" s="76">
        <f t="shared" si="38"/>
        <v>0.03</v>
      </c>
      <c r="I1262" s="79">
        <f t="shared" si="39"/>
        <v>0.18956943098260828</v>
      </c>
      <c r="J1262" s="76">
        <v>498514</v>
      </c>
      <c r="K1262" s="80">
        <v>1700813</v>
      </c>
    </row>
    <row r="1263" spans="1:11" x14ac:dyDescent="0.25">
      <c r="A1263">
        <v>1</v>
      </c>
      <c r="B1263">
        <v>3</v>
      </c>
      <c r="C1263" s="76">
        <v>1103</v>
      </c>
      <c r="D1263" s="76">
        <v>17.829999999999998</v>
      </c>
      <c r="E1263" s="76">
        <v>6</v>
      </c>
      <c r="F1263" s="77" t="s">
        <v>45</v>
      </c>
      <c r="G1263" s="78" t="s">
        <v>25</v>
      </c>
      <c r="H1263" s="76">
        <f t="shared" si="38"/>
        <v>2.5000000000000001E-2</v>
      </c>
      <c r="I1263" s="79">
        <f t="shared" si="39"/>
        <v>9.5879065416077963E-2</v>
      </c>
      <c r="J1263" s="76">
        <v>498514</v>
      </c>
      <c r="K1263" s="80">
        <v>1700815</v>
      </c>
    </row>
    <row r="1264" spans="1:11" x14ac:dyDescent="0.25">
      <c r="A1264">
        <v>1</v>
      </c>
      <c r="B1264">
        <v>3</v>
      </c>
      <c r="C1264" s="76">
        <v>1104</v>
      </c>
      <c r="D1264" s="76">
        <v>28.65</v>
      </c>
      <c r="E1264" s="76">
        <v>10</v>
      </c>
      <c r="F1264" s="77" t="s">
        <v>45</v>
      </c>
      <c r="G1264" s="78" t="s">
        <v>25</v>
      </c>
      <c r="H1264" s="76">
        <f t="shared" si="38"/>
        <v>6.4000000000000001E-2</v>
      </c>
      <c r="I1264" s="79">
        <f t="shared" si="39"/>
        <v>0.41259038974419315</v>
      </c>
      <c r="J1264" s="76">
        <v>498514</v>
      </c>
      <c r="K1264" s="80">
        <v>1700816</v>
      </c>
    </row>
    <row r="1265" spans="1:11" x14ac:dyDescent="0.25">
      <c r="A1265">
        <v>1</v>
      </c>
      <c r="B1265">
        <v>3</v>
      </c>
      <c r="C1265" s="76">
        <v>1105</v>
      </c>
      <c r="D1265" s="76">
        <v>26.1</v>
      </c>
      <c r="E1265" s="76">
        <v>10</v>
      </c>
      <c r="F1265" s="77" t="s">
        <v>45</v>
      </c>
      <c r="G1265" s="78" t="s">
        <v>25</v>
      </c>
      <c r="H1265" s="76">
        <f t="shared" si="38"/>
        <v>5.3999999999999999E-2</v>
      </c>
      <c r="I1265" s="79">
        <f t="shared" si="39"/>
        <v>0.34241349304830448</v>
      </c>
      <c r="J1265" s="76">
        <v>498514</v>
      </c>
      <c r="K1265" s="80">
        <v>1700821</v>
      </c>
    </row>
    <row r="1266" spans="1:11" x14ac:dyDescent="0.25">
      <c r="A1266">
        <v>1</v>
      </c>
      <c r="B1266">
        <v>3</v>
      </c>
      <c r="C1266" s="76">
        <v>1106</v>
      </c>
      <c r="D1266" s="76">
        <v>29.28</v>
      </c>
      <c r="E1266" s="76">
        <v>12</v>
      </c>
      <c r="F1266" s="77" t="s">
        <v>45</v>
      </c>
      <c r="G1266" s="78" t="s">
        <v>25</v>
      </c>
      <c r="H1266" s="76">
        <f t="shared" si="38"/>
        <v>6.7000000000000004E-2</v>
      </c>
      <c r="I1266" s="79">
        <f t="shared" si="39"/>
        <v>0.51712227594765225</v>
      </c>
      <c r="J1266" s="76">
        <v>498517</v>
      </c>
      <c r="K1266" s="80">
        <v>1700823</v>
      </c>
    </row>
    <row r="1267" spans="1:11" x14ac:dyDescent="0.25">
      <c r="A1267">
        <v>1</v>
      </c>
      <c r="B1267">
        <v>3</v>
      </c>
      <c r="C1267" s="76">
        <v>1107</v>
      </c>
      <c r="D1267" s="76">
        <v>31.51</v>
      </c>
      <c r="E1267" s="76">
        <v>11</v>
      </c>
      <c r="F1267" s="77" t="s">
        <v>45</v>
      </c>
      <c r="G1267" s="78" t="s">
        <v>25</v>
      </c>
      <c r="H1267" s="76">
        <f t="shared" si="38"/>
        <v>7.8E-2</v>
      </c>
      <c r="I1267" s="79">
        <f t="shared" si="39"/>
        <v>0.54898356973776785</v>
      </c>
      <c r="J1267" s="76">
        <v>498519</v>
      </c>
      <c r="K1267" s="80">
        <v>1700824</v>
      </c>
    </row>
    <row r="1268" spans="1:11" x14ac:dyDescent="0.25">
      <c r="A1268">
        <v>1</v>
      </c>
      <c r="B1268">
        <v>3</v>
      </c>
      <c r="C1268" s="76">
        <v>1108.0999999999999</v>
      </c>
      <c r="D1268" s="76">
        <v>17.510000000000002</v>
      </c>
      <c r="E1268" s="76">
        <v>6</v>
      </c>
      <c r="F1268" s="77" t="s">
        <v>45</v>
      </c>
      <c r="G1268" s="78" t="s">
        <v>25</v>
      </c>
      <c r="H1268" s="76">
        <f t="shared" si="38"/>
        <v>2.4E-2</v>
      </c>
      <c r="I1268" s="79">
        <f t="shared" si="39"/>
        <v>9.2468411687990013E-2</v>
      </c>
      <c r="J1268" s="76">
        <v>498522</v>
      </c>
      <c r="K1268" s="80">
        <v>1700823</v>
      </c>
    </row>
    <row r="1269" spans="1:11" x14ac:dyDescent="0.25">
      <c r="A1269">
        <v>1</v>
      </c>
      <c r="B1269">
        <v>3</v>
      </c>
      <c r="C1269" s="76">
        <v>1108.2</v>
      </c>
      <c r="D1269" s="76">
        <v>19.739999999999998</v>
      </c>
      <c r="E1269" s="76">
        <v>8</v>
      </c>
      <c r="F1269" s="77" t="s">
        <v>45</v>
      </c>
      <c r="G1269" s="78" t="s">
        <v>25</v>
      </c>
      <c r="H1269" s="76">
        <f t="shared" si="38"/>
        <v>3.1E-2</v>
      </c>
      <c r="I1269" s="79">
        <f t="shared" si="39"/>
        <v>0.15669463929625166</v>
      </c>
      <c r="J1269" s="76">
        <v>498522</v>
      </c>
      <c r="K1269" s="80">
        <v>1700823</v>
      </c>
    </row>
    <row r="1270" spans="1:11" x14ac:dyDescent="0.25">
      <c r="A1270">
        <v>1</v>
      </c>
      <c r="B1270">
        <v>3</v>
      </c>
      <c r="C1270" s="76">
        <v>1109</v>
      </c>
      <c r="D1270" s="76">
        <v>16.55</v>
      </c>
      <c r="E1270" s="76">
        <v>6</v>
      </c>
      <c r="F1270" s="77" t="s">
        <v>45</v>
      </c>
      <c r="G1270" s="78" t="s">
        <v>25</v>
      </c>
      <c r="H1270" s="76">
        <f t="shared" si="38"/>
        <v>2.1999999999999999E-2</v>
      </c>
      <c r="I1270" s="79">
        <f t="shared" si="39"/>
        <v>8.2607047852788315E-2</v>
      </c>
      <c r="J1270" s="76">
        <v>498521</v>
      </c>
      <c r="K1270" s="80">
        <v>1700825</v>
      </c>
    </row>
    <row r="1271" spans="1:11" x14ac:dyDescent="0.25">
      <c r="A1271">
        <v>1</v>
      </c>
      <c r="B1271">
        <v>3</v>
      </c>
      <c r="C1271" s="76">
        <v>1110</v>
      </c>
      <c r="D1271" s="76">
        <v>38.200000000000003</v>
      </c>
      <c r="E1271" s="76">
        <v>8</v>
      </c>
      <c r="F1271" s="77" t="s">
        <v>45</v>
      </c>
      <c r="G1271" s="78" t="s">
        <v>25</v>
      </c>
      <c r="H1271" s="76">
        <f t="shared" si="38"/>
        <v>0.115</v>
      </c>
      <c r="I1271" s="79">
        <f t="shared" si="39"/>
        <v>0.58679522096951942</v>
      </c>
      <c r="J1271" s="76">
        <v>498521</v>
      </c>
      <c r="K1271" s="80">
        <v>1700827</v>
      </c>
    </row>
    <row r="1272" spans="1:11" x14ac:dyDescent="0.25">
      <c r="A1272">
        <v>1</v>
      </c>
      <c r="B1272">
        <v>3</v>
      </c>
      <c r="C1272" s="76">
        <v>1111</v>
      </c>
      <c r="D1272" s="76">
        <v>9.8699999999999992</v>
      </c>
      <c r="E1272" s="76">
        <v>4</v>
      </c>
      <c r="F1272" s="77" t="s">
        <v>45</v>
      </c>
      <c r="G1272" s="78" t="s">
        <v>25</v>
      </c>
      <c r="H1272" s="76">
        <f t="shared" si="38"/>
        <v>8.0000000000000002E-3</v>
      </c>
      <c r="I1272" s="79">
        <f t="shared" si="39"/>
        <v>1.9586829912031457E-2</v>
      </c>
      <c r="J1272" s="76">
        <v>498515</v>
      </c>
      <c r="K1272" s="80">
        <v>1700834</v>
      </c>
    </row>
    <row r="1273" spans="1:11" x14ac:dyDescent="0.25">
      <c r="A1273">
        <v>1</v>
      </c>
      <c r="B1273">
        <v>3</v>
      </c>
      <c r="C1273" s="76">
        <v>1112</v>
      </c>
      <c r="D1273" s="76">
        <v>9.8699999999999992</v>
      </c>
      <c r="E1273" s="76">
        <v>7</v>
      </c>
      <c r="F1273" s="77" t="s">
        <v>45</v>
      </c>
      <c r="G1273" s="78" t="s">
        <v>25</v>
      </c>
      <c r="H1273" s="76">
        <f t="shared" si="38"/>
        <v>8.0000000000000002E-3</v>
      </c>
      <c r="I1273" s="79">
        <f t="shared" si="39"/>
        <v>3.4276952346055052E-2</v>
      </c>
      <c r="J1273" s="76">
        <v>498511</v>
      </c>
      <c r="K1273" s="80">
        <v>1700837</v>
      </c>
    </row>
    <row r="1274" spans="1:11" x14ac:dyDescent="0.25">
      <c r="A1274">
        <v>1</v>
      </c>
      <c r="B1274">
        <v>3</v>
      </c>
      <c r="C1274" s="76">
        <v>1113</v>
      </c>
      <c r="D1274" s="76">
        <v>28.01</v>
      </c>
      <c r="E1274" s="76">
        <v>10</v>
      </c>
      <c r="F1274" s="77" t="s">
        <v>45</v>
      </c>
      <c r="G1274" s="78" t="s">
        <v>25</v>
      </c>
      <c r="H1274" s="76">
        <f t="shared" si="38"/>
        <v>6.2E-2</v>
      </c>
      <c r="I1274" s="79">
        <f t="shared" si="39"/>
        <v>0.39436291943354779</v>
      </c>
      <c r="J1274" s="76">
        <v>498511</v>
      </c>
      <c r="K1274" s="80">
        <v>1700837</v>
      </c>
    </row>
    <row r="1275" spans="1:11" x14ac:dyDescent="0.25">
      <c r="A1275">
        <v>1</v>
      </c>
      <c r="B1275">
        <v>3</v>
      </c>
      <c r="C1275" s="76">
        <v>1114</v>
      </c>
      <c r="D1275" s="76">
        <v>22.92</v>
      </c>
      <c r="E1275" s="76">
        <v>6</v>
      </c>
      <c r="F1275" s="77" t="s">
        <v>45</v>
      </c>
      <c r="G1275" s="78" t="s">
        <v>25</v>
      </c>
      <c r="H1275" s="76">
        <f t="shared" si="38"/>
        <v>4.1000000000000002E-2</v>
      </c>
      <c r="I1275" s="79">
        <f t="shared" si="39"/>
        <v>0.15843470966177023</v>
      </c>
      <c r="J1275" s="76">
        <v>498509</v>
      </c>
      <c r="K1275" s="80">
        <v>1700838</v>
      </c>
    </row>
    <row r="1276" spans="1:11" x14ac:dyDescent="0.25">
      <c r="A1276">
        <v>1</v>
      </c>
      <c r="B1276">
        <v>3</v>
      </c>
      <c r="C1276" s="76">
        <v>1115</v>
      </c>
      <c r="D1276" s="76">
        <v>28.01</v>
      </c>
      <c r="E1276" s="76">
        <v>13</v>
      </c>
      <c r="F1276" s="77" t="s">
        <v>45</v>
      </c>
      <c r="G1276" s="78" t="s">
        <v>25</v>
      </c>
      <c r="H1276" s="76">
        <f t="shared" si="38"/>
        <v>6.2E-2</v>
      </c>
      <c r="I1276" s="79">
        <f t="shared" si="39"/>
        <v>0.51267179526361206</v>
      </c>
      <c r="J1276" s="76">
        <v>498508</v>
      </c>
      <c r="K1276" s="80">
        <v>1700840</v>
      </c>
    </row>
    <row r="1277" spans="1:11" x14ac:dyDescent="0.25">
      <c r="A1277">
        <v>1</v>
      </c>
      <c r="B1277">
        <v>3</v>
      </c>
      <c r="C1277" s="76">
        <v>1116</v>
      </c>
      <c r="D1277" s="76">
        <v>29.28</v>
      </c>
      <c r="E1277" s="76">
        <v>14</v>
      </c>
      <c r="F1277" s="77" t="s">
        <v>45</v>
      </c>
      <c r="G1277" s="78" t="s">
        <v>25</v>
      </c>
      <c r="H1277" s="76">
        <f t="shared" si="38"/>
        <v>6.7000000000000004E-2</v>
      </c>
      <c r="I1277" s="79">
        <f t="shared" si="39"/>
        <v>0.60330932193892772</v>
      </c>
      <c r="J1277" s="76">
        <v>498508</v>
      </c>
      <c r="K1277" s="80">
        <v>1700841</v>
      </c>
    </row>
    <row r="1278" spans="1:11" x14ac:dyDescent="0.25">
      <c r="A1278">
        <v>1</v>
      </c>
      <c r="B1278">
        <v>3</v>
      </c>
      <c r="C1278" s="76">
        <v>1117</v>
      </c>
      <c r="D1278" s="76">
        <v>15.28</v>
      </c>
      <c r="E1278" s="76">
        <v>9</v>
      </c>
      <c r="F1278" s="77" t="s">
        <v>45</v>
      </c>
      <c r="G1278" s="78" t="s">
        <v>25</v>
      </c>
      <c r="H1278" s="76">
        <f t="shared" si="38"/>
        <v>1.7999999999999999E-2</v>
      </c>
      <c r="I1278" s="79">
        <f t="shared" si="39"/>
        <v>0.10562313977451349</v>
      </c>
      <c r="J1278" s="76">
        <v>498505</v>
      </c>
      <c r="K1278" s="80">
        <v>1700844</v>
      </c>
    </row>
    <row r="1279" spans="1:11" x14ac:dyDescent="0.25">
      <c r="A1279">
        <v>1</v>
      </c>
      <c r="B1279">
        <v>3</v>
      </c>
      <c r="C1279" s="76">
        <v>1118.0999999999999</v>
      </c>
      <c r="D1279" s="76">
        <v>10.19</v>
      </c>
      <c r="E1279" s="76">
        <v>8</v>
      </c>
      <c r="F1279" s="77" t="s">
        <v>45</v>
      </c>
      <c r="G1279" s="78" t="s">
        <v>25</v>
      </c>
      <c r="H1279" s="76">
        <f t="shared" si="38"/>
        <v>8.0000000000000002E-3</v>
      </c>
      <c r="I1279" s="79">
        <f t="shared" si="39"/>
        <v>4.1754973303989126E-2</v>
      </c>
      <c r="J1279" s="76">
        <v>498499</v>
      </c>
      <c r="K1279" s="80">
        <v>1700846</v>
      </c>
    </row>
    <row r="1280" spans="1:11" x14ac:dyDescent="0.25">
      <c r="A1280">
        <v>1</v>
      </c>
      <c r="B1280">
        <v>3</v>
      </c>
      <c r="C1280" s="76">
        <v>1118.2</v>
      </c>
      <c r="D1280" s="76">
        <v>27.06</v>
      </c>
      <c r="E1280" s="76">
        <v>13</v>
      </c>
      <c r="F1280" s="77" t="s">
        <v>45</v>
      </c>
      <c r="G1280" s="78" t="s">
        <v>25</v>
      </c>
      <c r="H1280" s="76">
        <f t="shared" si="38"/>
        <v>5.8000000000000003E-2</v>
      </c>
      <c r="I1280" s="79">
        <f t="shared" si="39"/>
        <v>0.4784855117948138</v>
      </c>
      <c r="J1280" s="76">
        <v>498499</v>
      </c>
      <c r="K1280" s="80">
        <v>1700846</v>
      </c>
    </row>
    <row r="1281" spans="1:11" x14ac:dyDescent="0.25">
      <c r="A1281">
        <v>1</v>
      </c>
      <c r="B1281">
        <v>3</v>
      </c>
      <c r="C1281" s="76">
        <v>1119</v>
      </c>
      <c r="D1281" s="76">
        <v>10.19</v>
      </c>
      <c r="E1281" s="76">
        <v>8</v>
      </c>
      <c r="F1281" s="77" t="s">
        <v>45</v>
      </c>
      <c r="G1281" s="78" t="s">
        <v>25</v>
      </c>
      <c r="H1281" s="76">
        <f t="shared" si="38"/>
        <v>8.0000000000000002E-3</v>
      </c>
      <c r="I1281" s="79">
        <f t="shared" si="39"/>
        <v>4.1754973303989126E-2</v>
      </c>
      <c r="J1281" s="76">
        <v>498499</v>
      </c>
      <c r="K1281" s="80">
        <v>1700845</v>
      </c>
    </row>
    <row r="1282" spans="1:11" x14ac:dyDescent="0.25">
      <c r="A1282">
        <v>1</v>
      </c>
      <c r="B1282">
        <v>3</v>
      </c>
      <c r="C1282" s="76">
        <v>1120</v>
      </c>
      <c r="D1282" s="76">
        <v>17.829999999999998</v>
      </c>
      <c r="E1282" s="76">
        <v>12</v>
      </c>
      <c r="F1282" s="77" t="s">
        <v>45</v>
      </c>
      <c r="G1282" s="78" t="s">
        <v>25</v>
      </c>
      <c r="H1282" s="76">
        <f t="shared" ref="H1282:H1345" si="40">ROUND((D1282/100)^2*0.7854,3)</f>
        <v>2.5000000000000001E-2</v>
      </c>
      <c r="I1282" s="79">
        <f t="shared" si="39"/>
        <v>0.19175813083215593</v>
      </c>
      <c r="J1282" s="76">
        <v>498495</v>
      </c>
      <c r="K1282" s="80">
        <v>1700847</v>
      </c>
    </row>
    <row r="1283" spans="1:11" x14ac:dyDescent="0.25">
      <c r="A1283">
        <v>1</v>
      </c>
      <c r="B1283">
        <v>3</v>
      </c>
      <c r="C1283" s="76">
        <v>1121</v>
      </c>
      <c r="D1283" s="76">
        <v>24.83</v>
      </c>
      <c r="E1283" s="76">
        <v>13</v>
      </c>
      <c r="F1283" s="77" t="s">
        <v>45</v>
      </c>
      <c r="G1283" s="78" t="s">
        <v>25</v>
      </c>
      <c r="H1283" s="76">
        <f t="shared" si="40"/>
        <v>4.8000000000000001E-2</v>
      </c>
      <c r="I1283" s="79">
        <f t="shared" ref="I1283:I1346" si="41">IF(F1283="Pino candelillo",-0.0044177+(0.0000285*D1283^2*E1283),((D1283/100)^2)*E1283*0.64*(PI()/4))</f>
        <v>0.40287159389688559</v>
      </c>
      <c r="J1283" s="76">
        <v>498493</v>
      </c>
      <c r="K1283" s="80">
        <v>1700846</v>
      </c>
    </row>
    <row r="1284" spans="1:11" x14ac:dyDescent="0.25">
      <c r="A1284">
        <v>1</v>
      </c>
      <c r="B1284">
        <v>3</v>
      </c>
      <c r="C1284" s="76">
        <v>1122</v>
      </c>
      <c r="D1284" s="76">
        <v>24.51</v>
      </c>
      <c r="E1284" s="76">
        <v>14</v>
      </c>
      <c r="F1284" s="77" t="s">
        <v>45</v>
      </c>
      <c r="G1284" s="78" t="s">
        <v>25</v>
      </c>
      <c r="H1284" s="76">
        <f t="shared" si="40"/>
        <v>4.7E-2</v>
      </c>
      <c r="I1284" s="79">
        <f t="shared" si="41"/>
        <v>0.42275087341240269</v>
      </c>
      <c r="J1284" s="76">
        <v>498494</v>
      </c>
      <c r="K1284" s="80">
        <v>1700844</v>
      </c>
    </row>
    <row r="1285" spans="1:11" x14ac:dyDescent="0.25">
      <c r="A1285">
        <v>1</v>
      </c>
      <c r="B1285">
        <v>3</v>
      </c>
      <c r="C1285" s="76">
        <v>1123.0999999999999</v>
      </c>
      <c r="D1285" s="76">
        <v>22.92</v>
      </c>
      <c r="E1285" s="76">
        <v>13</v>
      </c>
      <c r="F1285" s="77" t="s">
        <v>45</v>
      </c>
      <c r="G1285" s="78" t="s">
        <v>25</v>
      </c>
      <c r="H1285" s="76">
        <f t="shared" si="40"/>
        <v>4.1000000000000002E-2</v>
      </c>
      <c r="I1285" s="79">
        <f t="shared" si="41"/>
        <v>0.34327520426716884</v>
      </c>
      <c r="J1285" s="76">
        <v>498494</v>
      </c>
      <c r="K1285" s="80">
        <v>1700844</v>
      </c>
    </row>
    <row r="1286" spans="1:11" x14ac:dyDescent="0.25">
      <c r="A1286">
        <v>1</v>
      </c>
      <c r="B1286">
        <v>3</v>
      </c>
      <c r="C1286" s="76">
        <v>1123.2</v>
      </c>
      <c r="D1286" s="76">
        <v>11.78</v>
      </c>
      <c r="E1286" s="76">
        <v>7</v>
      </c>
      <c r="F1286" s="77" t="s">
        <v>45</v>
      </c>
      <c r="G1286" s="78" t="s">
        <v>25</v>
      </c>
      <c r="H1286" s="76">
        <f t="shared" si="40"/>
        <v>1.0999999999999999E-2</v>
      </c>
      <c r="I1286" s="79">
        <f t="shared" si="41"/>
        <v>4.8826824030925892E-2</v>
      </c>
      <c r="J1286" s="76">
        <v>498494</v>
      </c>
      <c r="K1286" s="80">
        <v>1700844</v>
      </c>
    </row>
    <row r="1287" spans="1:11" x14ac:dyDescent="0.25">
      <c r="A1287">
        <v>1</v>
      </c>
      <c r="B1287">
        <v>3</v>
      </c>
      <c r="C1287" s="76">
        <v>1124</v>
      </c>
      <c r="D1287" s="76">
        <v>9.8699999999999992</v>
      </c>
      <c r="E1287" s="76">
        <v>8</v>
      </c>
      <c r="F1287" s="77" t="s">
        <v>45</v>
      </c>
      <c r="G1287" s="78" t="s">
        <v>25</v>
      </c>
      <c r="H1287" s="76">
        <f t="shared" si="40"/>
        <v>8.0000000000000002E-3</v>
      </c>
      <c r="I1287" s="79">
        <f t="shared" si="41"/>
        <v>3.9173659824062915E-2</v>
      </c>
      <c r="J1287" s="76">
        <v>498495</v>
      </c>
      <c r="K1287" s="80">
        <v>1700843</v>
      </c>
    </row>
    <row r="1288" spans="1:11" x14ac:dyDescent="0.25">
      <c r="A1288">
        <v>1</v>
      </c>
      <c r="B1288">
        <v>3</v>
      </c>
      <c r="C1288" s="76">
        <v>1125</v>
      </c>
      <c r="D1288" s="76">
        <v>10.19</v>
      </c>
      <c r="E1288" s="76">
        <v>7</v>
      </c>
      <c r="F1288" s="77" t="s">
        <v>45</v>
      </c>
      <c r="G1288" s="78" t="s">
        <v>25</v>
      </c>
      <c r="H1288" s="76">
        <f t="shared" si="40"/>
        <v>8.0000000000000002E-3</v>
      </c>
      <c r="I1288" s="79">
        <f t="shared" si="41"/>
        <v>3.6535601640990484E-2</v>
      </c>
      <c r="J1288" s="76">
        <v>498495</v>
      </c>
      <c r="K1288" s="80">
        <v>1700843</v>
      </c>
    </row>
    <row r="1289" spans="1:11" x14ac:dyDescent="0.25">
      <c r="A1289">
        <v>1</v>
      </c>
      <c r="B1289">
        <v>3</v>
      </c>
      <c r="C1289" s="76">
        <v>1126</v>
      </c>
      <c r="D1289" s="76">
        <v>12.41</v>
      </c>
      <c r="E1289" s="76">
        <v>8</v>
      </c>
      <c r="F1289" s="77" t="s">
        <v>45</v>
      </c>
      <c r="G1289" s="78" t="s">
        <v>25</v>
      </c>
      <c r="H1289" s="76">
        <f t="shared" si="40"/>
        <v>1.2E-2</v>
      </c>
      <c r="I1289" s="79">
        <f t="shared" si="41"/>
        <v>6.1930331590825241E-2</v>
      </c>
      <c r="J1289" s="76">
        <v>498495</v>
      </c>
      <c r="K1289" s="80">
        <v>1700840</v>
      </c>
    </row>
    <row r="1290" spans="1:11" x14ac:dyDescent="0.25">
      <c r="A1290">
        <v>1</v>
      </c>
      <c r="B1290">
        <v>3</v>
      </c>
      <c r="C1290" s="76">
        <v>1127</v>
      </c>
      <c r="D1290" s="76">
        <v>9.8699999999999992</v>
      </c>
      <c r="E1290" s="76">
        <v>8</v>
      </c>
      <c r="F1290" s="77" t="s">
        <v>45</v>
      </c>
      <c r="G1290" s="78" t="s">
        <v>25</v>
      </c>
      <c r="H1290" s="76">
        <f t="shared" si="40"/>
        <v>8.0000000000000002E-3</v>
      </c>
      <c r="I1290" s="79">
        <f t="shared" si="41"/>
        <v>3.9173659824062915E-2</v>
      </c>
      <c r="J1290" s="76">
        <v>498494</v>
      </c>
      <c r="K1290" s="80">
        <v>1700842</v>
      </c>
    </row>
    <row r="1291" spans="1:11" x14ac:dyDescent="0.25">
      <c r="A1291">
        <v>1</v>
      </c>
      <c r="B1291">
        <v>3</v>
      </c>
      <c r="C1291" s="76">
        <v>1128</v>
      </c>
      <c r="D1291" s="76">
        <v>11.78</v>
      </c>
      <c r="E1291" s="76">
        <v>8</v>
      </c>
      <c r="F1291" s="77" t="s">
        <v>45</v>
      </c>
      <c r="G1291" s="78" t="s">
        <v>25</v>
      </c>
      <c r="H1291" s="76">
        <f t="shared" si="40"/>
        <v>1.0999999999999999E-2</v>
      </c>
      <c r="I1291" s="79">
        <f t="shared" si="41"/>
        <v>5.5802084606772447E-2</v>
      </c>
      <c r="J1291" s="76">
        <v>498494</v>
      </c>
      <c r="K1291" s="80">
        <v>1700841</v>
      </c>
    </row>
    <row r="1292" spans="1:11" x14ac:dyDescent="0.25">
      <c r="A1292">
        <v>1</v>
      </c>
      <c r="B1292">
        <v>3</v>
      </c>
      <c r="C1292" s="76">
        <v>1129</v>
      </c>
      <c r="D1292" s="76">
        <v>10.19</v>
      </c>
      <c r="E1292" s="76">
        <v>7</v>
      </c>
      <c r="F1292" s="77" t="s">
        <v>45</v>
      </c>
      <c r="G1292" s="78" t="s">
        <v>25</v>
      </c>
      <c r="H1292" s="76">
        <f t="shared" si="40"/>
        <v>8.0000000000000002E-3</v>
      </c>
      <c r="I1292" s="79">
        <f t="shared" si="41"/>
        <v>3.6535601640990484E-2</v>
      </c>
      <c r="J1292" s="76">
        <v>498498</v>
      </c>
      <c r="K1292" s="80">
        <v>1700838</v>
      </c>
    </row>
    <row r="1293" spans="1:11" x14ac:dyDescent="0.25">
      <c r="A1293">
        <v>1</v>
      </c>
      <c r="B1293">
        <v>3</v>
      </c>
      <c r="C1293" s="76">
        <v>1130.0999999999999</v>
      </c>
      <c r="D1293" s="76">
        <v>19.739999999999998</v>
      </c>
      <c r="E1293" s="76">
        <v>8</v>
      </c>
      <c r="F1293" s="77" t="s">
        <v>45</v>
      </c>
      <c r="G1293" s="78" t="s">
        <v>25</v>
      </c>
      <c r="H1293" s="76">
        <f t="shared" si="40"/>
        <v>3.1E-2</v>
      </c>
      <c r="I1293" s="79">
        <f t="shared" si="41"/>
        <v>0.15669463929625166</v>
      </c>
      <c r="J1293" s="76">
        <v>498503</v>
      </c>
      <c r="K1293" s="80">
        <v>1700834</v>
      </c>
    </row>
    <row r="1294" spans="1:11" x14ac:dyDescent="0.25">
      <c r="A1294">
        <v>1</v>
      </c>
      <c r="B1294">
        <v>3</v>
      </c>
      <c r="C1294" s="76">
        <v>1130.2</v>
      </c>
      <c r="D1294" s="76">
        <v>25.46</v>
      </c>
      <c r="E1294" s="76">
        <v>8</v>
      </c>
      <c r="F1294" s="77" t="s">
        <v>45</v>
      </c>
      <c r="G1294" s="78" t="s">
        <v>25</v>
      </c>
      <c r="H1294" s="76">
        <f t="shared" si="40"/>
        <v>5.0999999999999997E-2</v>
      </c>
      <c r="I1294" s="79">
        <f t="shared" si="41"/>
        <v>0.26066135046805577</v>
      </c>
      <c r="J1294" s="76">
        <v>498503</v>
      </c>
      <c r="K1294" s="80">
        <v>1700834</v>
      </c>
    </row>
    <row r="1295" spans="1:11" x14ac:dyDescent="0.25">
      <c r="A1295">
        <v>1</v>
      </c>
      <c r="B1295">
        <v>3</v>
      </c>
      <c r="C1295" s="76">
        <v>1131</v>
      </c>
      <c r="D1295" s="76">
        <v>25.15</v>
      </c>
      <c r="E1295" s="76">
        <v>10</v>
      </c>
      <c r="F1295" s="77" t="s">
        <v>45</v>
      </c>
      <c r="G1295" s="78" t="s">
        <v>25</v>
      </c>
      <c r="H1295" s="76">
        <f t="shared" si="40"/>
        <v>0.05</v>
      </c>
      <c r="I1295" s="79">
        <f t="shared" si="41"/>
        <v>0.31794048627684002</v>
      </c>
      <c r="J1295" s="76">
        <v>498505</v>
      </c>
      <c r="K1295" s="80">
        <v>1700835</v>
      </c>
    </row>
    <row r="1296" spans="1:11" x14ac:dyDescent="0.25">
      <c r="A1296">
        <v>1</v>
      </c>
      <c r="B1296">
        <v>3</v>
      </c>
      <c r="C1296" s="76">
        <v>1132</v>
      </c>
      <c r="D1296" s="76">
        <v>21.65</v>
      </c>
      <c r="E1296" s="76">
        <v>9</v>
      </c>
      <c r="F1296" s="77" t="s">
        <v>45</v>
      </c>
      <c r="G1296" s="78" t="s">
        <v>25</v>
      </c>
      <c r="H1296" s="76">
        <f t="shared" si="40"/>
        <v>3.6999999999999998E-2</v>
      </c>
      <c r="I1296" s="79">
        <f t="shared" si="41"/>
        <v>0.2120450634104028</v>
      </c>
      <c r="J1296" s="76">
        <v>498507</v>
      </c>
      <c r="K1296" s="80">
        <v>1700834</v>
      </c>
    </row>
    <row r="1297" spans="1:11" x14ac:dyDescent="0.25">
      <c r="A1297">
        <v>1</v>
      </c>
      <c r="B1297">
        <v>3</v>
      </c>
      <c r="C1297" s="76">
        <v>1133</v>
      </c>
      <c r="D1297" s="76">
        <v>19.100000000000001</v>
      </c>
      <c r="E1297" s="76">
        <v>13</v>
      </c>
      <c r="F1297" s="77" t="s">
        <v>45</v>
      </c>
      <c r="G1297" s="78" t="s">
        <v>25</v>
      </c>
      <c r="H1297" s="76">
        <f t="shared" si="40"/>
        <v>2.9000000000000001E-2</v>
      </c>
      <c r="I1297" s="79">
        <f t="shared" si="41"/>
        <v>0.23838555851886722</v>
      </c>
      <c r="J1297" s="76">
        <v>498507</v>
      </c>
      <c r="K1297" s="80">
        <v>1700829</v>
      </c>
    </row>
    <row r="1298" spans="1:11" x14ac:dyDescent="0.25">
      <c r="A1298">
        <v>1</v>
      </c>
      <c r="B1298">
        <v>3</v>
      </c>
      <c r="C1298" s="76">
        <v>1134</v>
      </c>
      <c r="D1298" s="76">
        <v>41.7</v>
      </c>
      <c r="E1298" s="76">
        <v>15</v>
      </c>
      <c r="F1298" s="77" t="s">
        <v>45</v>
      </c>
      <c r="G1298" s="78" t="s">
        <v>25</v>
      </c>
      <c r="H1298" s="76">
        <f t="shared" si="40"/>
        <v>0.13700000000000001</v>
      </c>
      <c r="I1298" s="79">
        <f t="shared" si="41"/>
        <v>1.3110921718561817</v>
      </c>
      <c r="J1298" s="76">
        <v>498504</v>
      </c>
      <c r="K1298" s="80">
        <v>1700825</v>
      </c>
    </row>
    <row r="1299" spans="1:11" x14ac:dyDescent="0.25">
      <c r="A1299">
        <v>1</v>
      </c>
      <c r="B1299">
        <v>3</v>
      </c>
      <c r="C1299" s="76">
        <v>1135.0999999999999</v>
      </c>
      <c r="D1299" s="76">
        <v>26.1</v>
      </c>
      <c r="E1299" s="76">
        <v>13</v>
      </c>
      <c r="F1299" s="77" t="s">
        <v>45</v>
      </c>
      <c r="G1299" s="78" t="s">
        <v>25</v>
      </c>
      <c r="H1299" s="76">
        <f t="shared" si="40"/>
        <v>5.3999999999999999E-2</v>
      </c>
      <c r="I1299" s="79">
        <f t="shared" si="41"/>
        <v>0.44513754096279584</v>
      </c>
      <c r="J1299" s="76">
        <v>498501</v>
      </c>
      <c r="K1299" s="80">
        <v>1700821</v>
      </c>
    </row>
    <row r="1300" spans="1:11" x14ac:dyDescent="0.25">
      <c r="A1300">
        <v>1</v>
      </c>
      <c r="B1300">
        <v>3</v>
      </c>
      <c r="C1300" s="76">
        <v>1135.2</v>
      </c>
      <c r="D1300" s="76">
        <v>20.37</v>
      </c>
      <c r="E1300" s="76">
        <v>13</v>
      </c>
      <c r="F1300" s="77" t="s">
        <v>45</v>
      </c>
      <c r="G1300" s="78" t="s">
        <v>25</v>
      </c>
      <c r="H1300" s="76">
        <f t="shared" si="40"/>
        <v>3.3000000000000002E-2</v>
      </c>
      <c r="I1300" s="79">
        <f t="shared" si="41"/>
        <v>0.27114104508261117</v>
      </c>
      <c r="J1300" s="76">
        <v>498501</v>
      </c>
      <c r="K1300" s="80">
        <v>1700821</v>
      </c>
    </row>
    <row r="1301" spans="1:11" x14ac:dyDescent="0.25">
      <c r="A1301">
        <v>1</v>
      </c>
      <c r="B1301">
        <v>3</v>
      </c>
      <c r="C1301" s="76">
        <v>1136.0999999999999</v>
      </c>
      <c r="D1301" s="76">
        <v>28.33</v>
      </c>
      <c r="E1301" s="76">
        <v>12</v>
      </c>
      <c r="F1301" s="77" t="s">
        <v>45</v>
      </c>
      <c r="G1301" s="78" t="s">
        <v>25</v>
      </c>
      <c r="H1301" s="76">
        <f t="shared" si="40"/>
        <v>6.3E-2</v>
      </c>
      <c r="I1301" s="79">
        <f t="shared" si="41"/>
        <v>0.48411021928180098</v>
      </c>
      <c r="J1301" s="76">
        <v>498498</v>
      </c>
      <c r="K1301" s="80">
        <v>1700824</v>
      </c>
    </row>
    <row r="1302" spans="1:11" x14ac:dyDescent="0.25">
      <c r="A1302">
        <v>1</v>
      </c>
      <c r="B1302">
        <v>3</v>
      </c>
      <c r="C1302" s="76">
        <v>1136.2</v>
      </c>
      <c r="D1302" s="76">
        <v>19.420000000000002</v>
      </c>
      <c r="E1302" s="76">
        <v>3</v>
      </c>
      <c r="F1302" s="77" t="s">
        <v>45</v>
      </c>
      <c r="G1302" s="78" t="s">
        <v>25</v>
      </c>
      <c r="H1302" s="76">
        <f t="shared" si="40"/>
        <v>0.03</v>
      </c>
      <c r="I1302" s="79">
        <f t="shared" si="41"/>
        <v>5.6870829294782488E-2</v>
      </c>
      <c r="J1302" s="76">
        <v>498498</v>
      </c>
      <c r="K1302" s="80">
        <v>1700824</v>
      </c>
    </row>
    <row r="1303" spans="1:11" x14ac:dyDescent="0.25">
      <c r="A1303">
        <v>1</v>
      </c>
      <c r="B1303">
        <v>3</v>
      </c>
      <c r="C1303" s="76">
        <v>1137</v>
      </c>
      <c r="D1303" s="76">
        <v>9.5500000000000007</v>
      </c>
      <c r="E1303" s="76">
        <v>6</v>
      </c>
      <c r="F1303" s="77" t="s">
        <v>45</v>
      </c>
      <c r="G1303" s="78" t="s">
        <v>25</v>
      </c>
      <c r="H1303" s="76">
        <f t="shared" si="40"/>
        <v>7.0000000000000001E-3</v>
      </c>
      <c r="I1303" s="79">
        <f t="shared" si="41"/>
        <v>2.7506025982946217E-2</v>
      </c>
      <c r="J1303" s="76">
        <v>498498</v>
      </c>
      <c r="K1303" s="80">
        <v>1700825</v>
      </c>
    </row>
    <row r="1304" spans="1:11" x14ac:dyDescent="0.25">
      <c r="A1304">
        <v>1</v>
      </c>
      <c r="B1304">
        <v>3</v>
      </c>
      <c r="C1304" s="76">
        <v>1138</v>
      </c>
      <c r="D1304" s="76">
        <v>14.64</v>
      </c>
      <c r="E1304" s="76">
        <v>4</v>
      </c>
      <c r="F1304" s="77" t="s">
        <v>45</v>
      </c>
      <c r="G1304" s="78" t="s">
        <v>25</v>
      </c>
      <c r="H1304" s="76">
        <f t="shared" si="40"/>
        <v>1.7000000000000001E-2</v>
      </c>
      <c r="I1304" s="79">
        <f t="shared" si="41"/>
        <v>4.3093522995637693E-2</v>
      </c>
      <c r="J1304" s="76">
        <v>498497</v>
      </c>
      <c r="K1304" s="80">
        <v>1700825</v>
      </c>
    </row>
    <row r="1305" spans="1:11" x14ac:dyDescent="0.25">
      <c r="A1305">
        <v>1</v>
      </c>
      <c r="B1305">
        <v>3</v>
      </c>
      <c r="C1305" s="76">
        <v>1139</v>
      </c>
      <c r="D1305" s="76">
        <v>25.15</v>
      </c>
      <c r="E1305" s="76">
        <v>12</v>
      </c>
      <c r="F1305" s="77" t="s">
        <v>45</v>
      </c>
      <c r="G1305" s="78" t="s">
        <v>25</v>
      </c>
      <c r="H1305" s="76">
        <f t="shared" si="40"/>
        <v>0.05</v>
      </c>
      <c r="I1305" s="79">
        <f t="shared" si="41"/>
        <v>0.38152858353220792</v>
      </c>
      <c r="J1305" s="76">
        <v>498496</v>
      </c>
      <c r="K1305" s="80">
        <v>1700824</v>
      </c>
    </row>
    <row r="1306" spans="1:11" x14ac:dyDescent="0.25">
      <c r="A1306">
        <v>1</v>
      </c>
      <c r="B1306">
        <v>3</v>
      </c>
      <c r="C1306" s="76">
        <v>1140</v>
      </c>
      <c r="D1306" s="76">
        <v>18.14</v>
      </c>
      <c r="E1306" s="76">
        <v>8</v>
      </c>
      <c r="F1306" s="77" t="s">
        <v>45</v>
      </c>
      <c r="G1306" s="78" t="s">
        <v>25</v>
      </c>
      <c r="H1306" s="76">
        <f t="shared" si="40"/>
        <v>2.5999999999999999E-2</v>
      </c>
      <c r="I1306" s="79">
        <f t="shared" si="41"/>
        <v>0.13232271641000912</v>
      </c>
      <c r="J1306" s="76">
        <v>498496</v>
      </c>
      <c r="K1306" s="80">
        <v>1700824</v>
      </c>
    </row>
    <row r="1307" spans="1:11" x14ac:dyDescent="0.25">
      <c r="A1307">
        <v>1</v>
      </c>
      <c r="B1307">
        <v>3</v>
      </c>
      <c r="C1307" s="76">
        <v>1141</v>
      </c>
      <c r="D1307" s="76">
        <v>25.46</v>
      </c>
      <c r="E1307" s="76">
        <v>12</v>
      </c>
      <c r="F1307" s="77" t="s">
        <v>45</v>
      </c>
      <c r="G1307" s="78" t="s">
        <v>25</v>
      </c>
      <c r="H1307" s="76">
        <f t="shared" si="40"/>
        <v>5.0999999999999997E-2</v>
      </c>
      <c r="I1307" s="79">
        <f t="shared" si="41"/>
        <v>0.39099202570208369</v>
      </c>
      <c r="J1307" s="76">
        <v>498495</v>
      </c>
      <c r="K1307" s="80">
        <v>1700823</v>
      </c>
    </row>
    <row r="1308" spans="1:11" x14ac:dyDescent="0.25">
      <c r="A1308">
        <v>1</v>
      </c>
      <c r="B1308">
        <v>3</v>
      </c>
      <c r="C1308" s="76">
        <v>1142</v>
      </c>
      <c r="D1308" s="76">
        <v>28.65</v>
      </c>
      <c r="E1308" s="76">
        <v>13</v>
      </c>
      <c r="F1308" s="77" t="s">
        <v>45</v>
      </c>
      <c r="G1308" s="78" t="s">
        <v>25</v>
      </c>
      <c r="H1308" s="76">
        <f t="shared" si="40"/>
        <v>6.4000000000000001E-2</v>
      </c>
      <c r="I1308" s="79">
        <f t="shared" si="41"/>
        <v>0.53636750666745114</v>
      </c>
      <c r="J1308" s="76">
        <v>498490</v>
      </c>
      <c r="K1308" s="80">
        <v>1700821</v>
      </c>
    </row>
    <row r="1309" spans="1:11" x14ac:dyDescent="0.25">
      <c r="A1309">
        <v>1</v>
      </c>
      <c r="B1309">
        <v>3</v>
      </c>
      <c r="C1309" s="76">
        <v>1143</v>
      </c>
      <c r="D1309" s="76">
        <v>34.06</v>
      </c>
      <c r="E1309" s="76">
        <v>10</v>
      </c>
      <c r="F1309" s="77" t="s">
        <v>45</v>
      </c>
      <c r="G1309" s="78" t="s">
        <v>25</v>
      </c>
      <c r="H1309" s="76">
        <f t="shared" si="40"/>
        <v>9.0999999999999998E-2</v>
      </c>
      <c r="I1309" s="79">
        <f t="shared" si="41"/>
        <v>0.58312161844960009</v>
      </c>
      <c r="J1309" s="76">
        <v>498489</v>
      </c>
      <c r="K1309" s="80">
        <v>1700818</v>
      </c>
    </row>
    <row r="1310" spans="1:11" x14ac:dyDescent="0.25">
      <c r="A1310">
        <v>1</v>
      </c>
      <c r="B1310">
        <v>3</v>
      </c>
      <c r="C1310" s="76">
        <v>1145</v>
      </c>
      <c r="D1310" s="76">
        <v>14.64</v>
      </c>
      <c r="E1310" s="76">
        <v>7</v>
      </c>
      <c r="F1310" s="77" t="s">
        <v>45</v>
      </c>
      <c r="G1310" s="78" t="s">
        <v>25</v>
      </c>
      <c r="H1310" s="76">
        <f t="shared" si="40"/>
        <v>1.7000000000000001E-2</v>
      </c>
      <c r="I1310" s="79">
        <f t="shared" si="41"/>
        <v>7.5413665242365965E-2</v>
      </c>
      <c r="J1310" s="76">
        <v>498483</v>
      </c>
      <c r="K1310" s="80">
        <v>1700817</v>
      </c>
    </row>
    <row r="1311" spans="1:11" x14ac:dyDescent="0.25">
      <c r="A1311">
        <v>1</v>
      </c>
      <c r="B1311">
        <v>3</v>
      </c>
      <c r="C1311" s="76">
        <v>1146</v>
      </c>
      <c r="D1311" s="76">
        <v>11.46</v>
      </c>
      <c r="E1311" s="76">
        <v>6</v>
      </c>
      <c r="F1311" s="77" t="s">
        <v>45</v>
      </c>
      <c r="G1311" s="78" t="s">
        <v>25</v>
      </c>
      <c r="H1311" s="76">
        <f t="shared" si="40"/>
        <v>0.01</v>
      </c>
      <c r="I1311" s="79">
        <f t="shared" si="41"/>
        <v>3.9608677415442557E-2</v>
      </c>
      <c r="J1311" s="76">
        <v>498484</v>
      </c>
      <c r="K1311" s="80">
        <v>1700818</v>
      </c>
    </row>
    <row r="1312" spans="1:11" x14ac:dyDescent="0.25">
      <c r="A1312">
        <v>1</v>
      </c>
      <c r="B1312">
        <v>3</v>
      </c>
      <c r="C1312" s="76">
        <v>1147</v>
      </c>
      <c r="D1312" s="76">
        <v>25.46</v>
      </c>
      <c r="E1312" s="76">
        <v>9</v>
      </c>
      <c r="F1312" s="77" t="s">
        <v>45</v>
      </c>
      <c r="G1312" s="78" t="s">
        <v>25</v>
      </c>
      <c r="H1312" s="76">
        <f t="shared" si="40"/>
        <v>5.0999999999999997E-2</v>
      </c>
      <c r="I1312" s="79">
        <f t="shared" si="41"/>
        <v>0.2932440192765628</v>
      </c>
      <c r="J1312" s="76">
        <v>498491</v>
      </c>
      <c r="K1312" s="80">
        <v>1700818</v>
      </c>
    </row>
    <row r="1313" spans="1:11" x14ac:dyDescent="0.25">
      <c r="A1313">
        <v>1</v>
      </c>
      <c r="B1313">
        <v>3</v>
      </c>
      <c r="C1313" s="76">
        <v>1148</v>
      </c>
      <c r="D1313" s="76">
        <v>28.65</v>
      </c>
      <c r="E1313" s="76">
        <v>15</v>
      </c>
      <c r="F1313" s="77" t="s">
        <v>45</v>
      </c>
      <c r="G1313" s="78" t="s">
        <v>25</v>
      </c>
      <c r="H1313" s="76">
        <f t="shared" si="40"/>
        <v>6.4000000000000001E-2</v>
      </c>
      <c r="I1313" s="79">
        <f t="shared" si="41"/>
        <v>0.61888558461628984</v>
      </c>
      <c r="J1313" s="76">
        <v>498494</v>
      </c>
      <c r="K1313" s="80">
        <v>1700811</v>
      </c>
    </row>
    <row r="1314" spans="1:11" x14ac:dyDescent="0.25">
      <c r="A1314">
        <v>1</v>
      </c>
      <c r="B1314">
        <v>3</v>
      </c>
      <c r="C1314" s="76">
        <v>1149</v>
      </c>
      <c r="D1314" s="76">
        <v>27.06</v>
      </c>
      <c r="E1314" s="76">
        <v>10</v>
      </c>
      <c r="F1314" s="77" t="s">
        <v>45</v>
      </c>
      <c r="G1314" s="78" t="s">
        <v>25</v>
      </c>
      <c r="H1314" s="76">
        <f t="shared" si="40"/>
        <v>5.8000000000000003E-2</v>
      </c>
      <c r="I1314" s="79">
        <f t="shared" si="41"/>
        <v>0.36806577830370291</v>
      </c>
      <c r="J1314" s="76">
        <v>498498</v>
      </c>
      <c r="K1314" s="80">
        <v>1700806</v>
      </c>
    </row>
    <row r="1315" spans="1:11" x14ac:dyDescent="0.25">
      <c r="A1315">
        <v>1</v>
      </c>
      <c r="B1315">
        <v>3</v>
      </c>
      <c r="C1315" s="76">
        <v>1150</v>
      </c>
      <c r="D1315" s="76">
        <v>14.32</v>
      </c>
      <c r="E1315" s="76">
        <v>6</v>
      </c>
      <c r="F1315" s="77" t="s">
        <v>45</v>
      </c>
      <c r="G1315" s="78" t="s">
        <v>25</v>
      </c>
      <c r="H1315" s="76">
        <f t="shared" si="40"/>
        <v>1.6E-2</v>
      </c>
      <c r="I1315" s="79">
        <f t="shared" si="41"/>
        <v>6.1845362819279187E-2</v>
      </c>
      <c r="J1315" s="76">
        <v>498499</v>
      </c>
      <c r="K1315" s="80">
        <v>1700806</v>
      </c>
    </row>
    <row r="1316" spans="1:11" x14ac:dyDescent="0.25">
      <c r="A1316">
        <v>1</v>
      </c>
      <c r="B1316">
        <v>3</v>
      </c>
      <c r="C1316" s="76">
        <v>1151</v>
      </c>
      <c r="D1316" s="76">
        <v>40.43</v>
      </c>
      <c r="E1316" s="76">
        <v>13</v>
      </c>
      <c r="F1316" s="77" t="s">
        <v>45</v>
      </c>
      <c r="G1316" s="78" t="s">
        <v>25</v>
      </c>
      <c r="H1316" s="76">
        <f t="shared" si="40"/>
        <v>0.128</v>
      </c>
      <c r="I1316" s="79">
        <f t="shared" si="41"/>
        <v>1.0681215820098318</v>
      </c>
      <c r="J1316" s="76">
        <v>498497</v>
      </c>
      <c r="K1316" s="80">
        <v>1700802</v>
      </c>
    </row>
    <row r="1317" spans="1:11" x14ac:dyDescent="0.25">
      <c r="A1317">
        <v>1</v>
      </c>
      <c r="B1317">
        <v>3</v>
      </c>
      <c r="C1317" s="76">
        <v>1152</v>
      </c>
      <c r="D1317" s="76">
        <v>29.28</v>
      </c>
      <c r="E1317" s="76">
        <v>8</v>
      </c>
      <c r="F1317" s="77" t="s">
        <v>45</v>
      </c>
      <c r="G1317" s="78" t="s">
        <v>25</v>
      </c>
      <c r="H1317" s="76">
        <f t="shared" si="40"/>
        <v>6.7000000000000004E-2</v>
      </c>
      <c r="I1317" s="79">
        <f t="shared" si="41"/>
        <v>0.34474818396510154</v>
      </c>
      <c r="J1317" s="76">
        <v>498493</v>
      </c>
      <c r="K1317" s="80">
        <v>1700800</v>
      </c>
    </row>
    <row r="1318" spans="1:11" x14ac:dyDescent="0.25">
      <c r="A1318">
        <v>1</v>
      </c>
      <c r="B1318">
        <v>3</v>
      </c>
      <c r="C1318" s="76">
        <v>1153</v>
      </c>
      <c r="D1318" s="76">
        <v>27.69</v>
      </c>
      <c r="E1318" s="76">
        <v>13</v>
      </c>
      <c r="F1318" s="77" t="s">
        <v>45</v>
      </c>
      <c r="G1318" s="78" t="s">
        <v>25</v>
      </c>
      <c r="H1318" s="76">
        <f t="shared" si="40"/>
        <v>0.06</v>
      </c>
      <c r="I1318" s="79">
        <f t="shared" si="41"/>
        <v>0.5010246797924347</v>
      </c>
      <c r="J1318" s="76">
        <v>498488</v>
      </c>
      <c r="K1318" s="80">
        <v>1700800</v>
      </c>
    </row>
    <row r="1319" spans="1:11" x14ac:dyDescent="0.25">
      <c r="A1319">
        <v>1</v>
      </c>
      <c r="B1319">
        <v>3</v>
      </c>
      <c r="C1319" s="76">
        <v>1154.0999999999999</v>
      </c>
      <c r="D1319" s="76">
        <v>19.739999999999998</v>
      </c>
      <c r="E1319" s="76">
        <v>12</v>
      </c>
      <c r="F1319" s="77" t="s">
        <v>45</v>
      </c>
      <c r="G1319" s="78" t="s">
        <v>25</v>
      </c>
      <c r="H1319" s="76">
        <f t="shared" si="40"/>
        <v>3.1E-2</v>
      </c>
      <c r="I1319" s="79">
        <f t="shared" si="41"/>
        <v>0.23504195894437749</v>
      </c>
      <c r="J1319" s="76">
        <v>498488</v>
      </c>
      <c r="K1319" s="80">
        <v>1700797</v>
      </c>
    </row>
    <row r="1320" spans="1:11" x14ac:dyDescent="0.25">
      <c r="A1320">
        <v>1</v>
      </c>
      <c r="B1320">
        <v>3</v>
      </c>
      <c r="C1320" s="76">
        <v>1154.2</v>
      </c>
      <c r="D1320" s="76">
        <v>27.06</v>
      </c>
      <c r="E1320" s="76">
        <v>12</v>
      </c>
      <c r="F1320" s="77" t="s">
        <v>45</v>
      </c>
      <c r="G1320" s="78" t="s">
        <v>25</v>
      </c>
      <c r="H1320" s="76">
        <f t="shared" si="40"/>
        <v>5.8000000000000003E-2</v>
      </c>
      <c r="I1320" s="79">
        <f t="shared" si="41"/>
        <v>0.44167893396444352</v>
      </c>
      <c r="J1320" s="76">
        <v>498488</v>
      </c>
      <c r="K1320" s="80">
        <v>1700797</v>
      </c>
    </row>
    <row r="1321" spans="1:11" x14ac:dyDescent="0.25">
      <c r="A1321">
        <v>1</v>
      </c>
      <c r="B1321">
        <v>3</v>
      </c>
      <c r="C1321" s="76">
        <v>1155</v>
      </c>
      <c r="D1321" s="76">
        <v>22.92</v>
      </c>
      <c r="E1321" s="76">
        <v>12</v>
      </c>
      <c r="F1321" s="77" t="s">
        <v>45</v>
      </c>
      <c r="G1321" s="78" t="s">
        <v>25</v>
      </c>
      <c r="H1321" s="76">
        <f t="shared" si="40"/>
        <v>4.1000000000000002E-2</v>
      </c>
      <c r="I1321" s="79">
        <f t="shared" si="41"/>
        <v>0.31686941932354046</v>
      </c>
      <c r="J1321" s="76">
        <v>498484</v>
      </c>
      <c r="K1321" s="80">
        <v>1700796</v>
      </c>
    </row>
    <row r="1322" spans="1:11" x14ac:dyDescent="0.25">
      <c r="A1322">
        <v>1</v>
      </c>
      <c r="B1322">
        <v>3</v>
      </c>
      <c r="C1322" s="76">
        <v>1156</v>
      </c>
      <c r="D1322" s="76">
        <v>29.28</v>
      </c>
      <c r="E1322" s="76">
        <v>12</v>
      </c>
      <c r="F1322" s="77" t="s">
        <v>45</v>
      </c>
      <c r="G1322" s="78" t="s">
        <v>25</v>
      </c>
      <c r="H1322" s="76">
        <f t="shared" si="40"/>
        <v>6.7000000000000004E-2</v>
      </c>
      <c r="I1322" s="79">
        <f t="shared" si="41"/>
        <v>0.51712227594765225</v>
      </c>
      <c r="J1322" s="76">
        <v>498484</v>
      </c>
      <c r="K1322" s="80">
        <v>1700796</v>
      </c>
    </row>
    <row r="1323" spans="1:11" x14ac:dyDescent="0.25">
      <c r="A1323">
        <v>1</v>
      </c>
      <c r="B1323">
        <v>3</v>
      </c>
      <c r="C1323" s="76">
        <v>1157</v>
      </c>
      <c r="D1323" s="76">
        <v>30.24</v>
      </c>
      <c r="E1323" s="76">
        <v>13</v>
      </c>
      <c r="F1323" s="77" t="s">
        <v>45</v>
      </c>
      <c r="G1323" s="78" t="s">
        <v>25</v>
      </c>
      <c r="H1323" s="76">
        <f t="shared" si="40"/>
        <v>7.1999999999999995E-2</v>
      </c>
      <c r="I1323" s="79">
        <f t="shared" si="41"/>
        <v>0.59755348186130564</v>
      </c>
      <c r="J1323" s="76">
        <v>498479</v>
      </c>
      <c r="K1323" s="80">
        <v>1700798</v>
      </c>
    </row>
    <row r="1324" spans="1:11" x14ac:dyDescent="0.25">
      <c r="A1324">
        <v>1</v>
      </c>
      <c r="B1324">
        <v>3</v>
      </c>
      <c r="C1324" s="76">
        <v>1158.0999999999999</v>
      </c>
      <c r="D1324" s="76">
        <v>34.06</v>
      </c>
      <c r="E1324" s="76">
        <v>13</v>
      </c>
      <c r="F1324" s="77" t="s">
        <v>45</v>
      </c>
      <c r="G1324" s="78" t="s">
        <v>25</v>
      </c>
      <c r="H1324" s="76">
        <f t="shared" si="40"/>
        <v>9.0999999999999998E-2</v>
      </c>
      <c r="I1324" s="79">
        <f t="shared" si="41"/>
        <v>0.75805810398448004</v>
      </c>
      <c r="J1324" s="76">
        <v>498475</v>
      </c>
      <c r="K1324" s="80">
        <v>1700799</v>
      </c>
    </row>
    <row r="1325" spans="1:11" x14ac:dyDescent="0.25">
      <c r="A1325">
        <v>1</v>
      </c>
      <c r="B1325">
        <v>3</v>
      </c>
      <c r="C1325" s="76">
        <v>1158.2</v>
      </c>
      <c r="D1325" s="76">
        <v>33.74</v>
      </c>
      <c r="E1325" s="76">
        <v>13</v>
      </c>
      <c r="F1325" s="77" t="s">
        <v>45</v>
      </c>
      <c r="G1325" s="78" t="s">
        <v>25</v>
      </c>
      <c r="H1325" s="76">
        <f t="shared" si="40"/>
        <v>8.8999999999999996E-2</v>
      </c>
      <c r="I1325" s="79">
        <f t="shared" si="41"/>
        <v>0.7438808251883251</v>
      </c>
      <c r="J1325" s="76">
        <v>498475</v>
      </c>
      <c r="K1325" s="80">
        <v>1700799</v>
      </c>
    </row>
    <row r="1326" spans="1:11" x14ac:dyDescent="0.25">
      <c r="A1326">
        <v>1</v>
      </c>
      <c r="B1326">
        <v>3</v>
      </c>
      <c r="C1326" s="76">
        <v>1158.3</v>
      </c>
      <c r="D1326" s="76">
        <v>15.28</v>
      </c>
      <c r="E1326" s="76">
        <v>6</v>
      </c>
      <c r="F1326" s="77" t="s">
        <v>45</v>
      </c>
      <c r="G1326" s="78" t="s">
        <v>25</v>
      </c>
      <c r="H1326" s="76">
        <f t="shared" si="40"/>
        <v>1.7999999999999999E-2</v>
      </c>
      <c r="I1326" s="79">
        <f t="shared" si="41"/>
        <v>7.0415426516342319E-2</v>
      </c>
      <c r="J1326" s="76">
        <v>498475</v>
      </c>
      <c r="K1326" s="80">
        <v>1700799</v>
      </c>
    </row>
    <row r="1327" spans="1:11" x14ac:dyDescent="0.25">
      <c r="A1327">
        <v>1</v>
      </c>
      <c r="B1327">
        <v>3</v>
      </c>
      <c r="C1327" s="76">
        <v>1159.0999999999999</v>
      </c>
      <c r="D1327" s="76">
        <v>23.87</v>
      </c>
      <c r="E1327" s="76">
        <v>14</v>
      </c>
      <c r="F1327" s="77" t="s">
        <v>45</v>
      </c>
      <c r="G1327" s="78" t="s">
        <v>25</v>
      </c>
      <c r="H1327" s="76">
        <f t="shared" si="40"/>
        <v>4.4999999999999998E-2</v>
      </c>
      <c r="I1327" s="79">
        <f t="shared" si="41"/>
        <v>0.40096155080243734</v>
      </c>
      <c r="J1327" s="76">
        <v>498476</v>
      </c>
      <c r="K1327" s="80">
        <v>1700796</v>
      </c>
    </row>
    <row r="1328" spans="1:11" x14ac:dyDescent="0.25">
      <c r="A1328">
        <v>1</v>
      </c>
      <c r="B1328">
        <v>3</v>
      </c>
      <c r="C1328" s="76">
        <v>1159.2</v>
      </c>
      <c r="D1328" s="76">
        <v>21.65</v>
      </c>
      <c r="E1328" s="76">
        <v>12</v>
      </c>
      <c r="F1328" s="77" t="s">
        <v>45</v>
      </c>
      <c r="G1328" s="78" t="s">
        <v>25</v>
      </c>
      <c r="H1328" s="76">
        <f t="shared" si="40"/>
        <v>3.6999999999999998E-2</v>
      </c>
      <c r="I1328" s="79">
        <f t="shared" si="41"/>
        <v>0.28272675121387036</v>
      </c>
      <c r="J1328" s="76">
        <v>498476</v>
      </c>
      <c r="K1328" s="80">
        <v>1700796</v>
      </c>
    </row>
    <row r="1329" spans="1:11" x14ac:dyDescent="0.25">
      <c r="A1329">
        <v>1</v>
      </c>
      <c r="B1329">
        <v>3</v>
      </c>
      <c r="C1329" s="76">
        <v>1160</v>
      </c>
      <c r="D1329" s="76">
        <v>17.510000000000002</v>
      </c>
      <c r="E1329" s="76">
        <v>9</v>
      </c>
      <c r="F1329" s="77" t="s">
        <v>45</v>
      </c>
      <c r="G1329" s="78" t="s">
        <v>25</v>
      </c>
      <c r="H1329" s="76">
        <f t="shared" si="40"/>
        <v>2.4E-2</v>
      </c>
      <c r="I1329" s="79">
        <f t="shared" si="41"/>
        <v>0.13870261753198504</v>
      </c>
      <c r="J1329" s="76">
        <v>498481</v>
      </c>
      <c r="K1329" s="80">
        <v>1700793</v>
      </c>
    </row>
    <row r="1330" spans="1:11" x14ac:dyDescent="0.25">
      <c r="A1330">
        <v>1</v>
      </c>
      <c r="B1330">
        <v>3</v>
      </c>
      <c r="C1330" s="76">
        <v>1161.0999999999999</v>
      </c>
      <c r="D1330" s="76">
        <v>38.83</v>
      </c>
      <c r="E1330" s="76">
        <v>16</v>
      </c>
      <c r="F1330" s="77" t="s">
        <v>45</v>
      </c>
      <c r="G1330" s="78" t="s">
        <v>25</v>
      </c>
      <c r="H1330" s="76">
        <f t="shared" si="40"/>
        <v>0.11799999999999999</v>
      </c>
      <c r="I1330" s="79">
        <f t="shared" si="41"/>
        <v>1.2126196990850977</v>
      </c>
      <c r="J1330" s="76">
        <v>498482</v>
      </c>
      <c r="K1330" s="80">
        <v>1700793</v>
      </c>
    </row>
    <row r="1331" spans="1:11" x14ac:dyDescent="0.25">
      <c r="A1331">
        <v>1</v>
      </c>
      <c r="B1331">
        <v>3</v>
      </c>
      <c r="C1331" s="76">
        <v>1161.2</v>
      </c>
      <c r="D1331" s="76">
        <v>32.15</v>
      </c>
      <c r="E1331" s="76">
        <v>14</v>
      </c>
      <c r="F1331" s="77" t="s">
        <v>45</v>
      </c>
      <c r="G1331" s="78" t="s">
        <v>25</v>
      </c>
      <c r="H1331" s="76">
        <f t="shared" si="40"/>
        <v>8.1000000000000003E-2</v>
      </c>
      <c r="I1331" s="79">
        <f t="shared" si="41"/>
        <v>0.72737747097906602</v>
      </c>
      <c r="J1331" s="76">
        <v>498482</v>
      </c>
      <c r="K1331" s="80">
        <v>1700793</v>
      </c>
    </row>
    <row r="1332" spans="1:11" x14ac:dyDescent="0.25">
      <c r="A1332">
        <v>1</v>
      </c>
      <c r="B1332">
        <v>3</v>
      </c>
      <c r="C1332" s="76">
        <v>1162</v>
      </c>
      <c r="D1332" s="76">
        <v>31.83</v>
      </c>
      <c r="E1332" s="76">
        <v>15</v>
      </c>
      <c r="F1332" s="77" t="s">
        <v>45</v>
      </c>
      <c r="G1332" s="78" t="s">
        <v>25</v>
      </c>
      <c r="H1332" s="76">
        <f t="shared" si="40"/>
        <v>0.08</v>
      </c>
      <c r="I1332" s="79">
        <f t="shared" si="41"/>
        <v>0.76389627389581893</v>
      </c>
      <c r="J1332" s="76">
        <v>498478</v>
      </c>
      <c r="K1332" s="80">
        <v>1700785</v>
      </c>
    </row>
    <row r="1333" spans="1:11" x14ac:dyDescent="0.25">
      <c r="A1333">
        <v>1</v>
      </c>
      <c r="B1333">
        <v>3</v>
      </c>
      <c r="C1333" s="76">
        <v>1163.0999999999999</v>
      </c>
      <c r="D1333" s="76">
        <v>33.74</v>
      </c>
      <c r="E1333" s="76">
        <v>15</v>
      </c>
      <c r="F1333" s="77" t="s">
        <v>45</v>
      </c>
      <c r="G1333" s="78" t="s">
        <v>25</v>
      </c>
      <c r="H1333" s="76">
        <f t="shared" si="40"/>
        <v>8.8999999999999996E-2</v>
      </c>
      <c r="I1333" s="79">
        <f t="shared" si="41"/>
        <v>0.85832402906345207</v>
      </c>
      <c r="J1333" s="76">
        <v>498478</v>
      </c>
      <c r="K1333" s="80">
        <v>1700786</v>
      </c>
    </row>
    <row r="1334" spans="1:11" x14ac:dyDescent="0.25">
      <c r="A1334">
        <v>1</v>
      </c>
      <c r="B1334">
        <v>3</v>
      </c>
      <c r="C1334" s="76">
        <v>1163.2</v>
      </c>
      <c r="D1334" s="76">
        <v>32.47</v>
      </c>
      <c r="E1334" s="76">
        <v>15</v>
      </c>
      <c r="F1334" s="77" t="s">
        <v>45</v>
      </c>
      <c r="G1334" s="78" t="s">
        <v>25</v>
      </c>
      <c r="H1334" s="76">
        <f t="shared" si="40"/>
        <v>8.3000000000000004E-2</v>
      </c>
      <c r="I1334" s="79">
        <f t="shared" si="41"/>
        <v>0.79492415090714563</v>
      </c>
      <c r="J1334" s="76">
        <v>498478</v>
      </c>
      <c r="K1334" s="80">
        <v>1700786</v>
      </c>
    </row>
    <row r="1335" spans="1:11" x14ac:dyDescent="0.25">
      <c r="A1335">
        <v>1</v>
      </c>
      <c r="B1335">
        <v>3</v>
      </c>
      <c r="C1335" s="76">
        <v>1164</v>
      </c>
      <c r="D1335" s="76">
        <v>25.46</v>
      </c>
      <c r="E1335" s="76">
        <v>12</v>
      </c>
      <c r="F1335" s="77" t="s">
        <v>45</v>
      </c>
      <c r="G1335" s="78" t="s">
        <v>25</v>
      </c>
      <c r="H1335" s="76">
        <f t="shared" si="40"/>
        <v>5.0999999999999997E-2</v>
      </c>
      <c r="I1335" s="79">
        <f t="shared" si="41"/>
        <v>0.39099202570208369</v>
      </c>
      <c r="J1335" s="76">
        <v>498464</v>
      </c>
      <c r="K1335" s="80">
        <v>1700776</v>
      </c>
    </row>
    <row r="1336" spans="1:11" x14ac:dyDescent="0.25">
      <c r="A1336">
        <v>1</v>
      </c>
      <c r="B1336">
        <v>3</v>
      </c>
      <c r="C1336" s="76">
        <v>1165</v>
      </c>
      <c r="D1336" s="76">
        <v>55.7</v>
      </c>
      <c r="E1336" s="76">
        <v>16</v>
      </c>
      <c r="F1336" s="77" t="s">
        <v>45</v>
      </c>
      <c r="G1336" s="78" t="s">
        <v>25</v>
      </c>
      <c r="H1336" s="76">
        <f t="shared" si="40"/>
        <v>0.24399999999999999</v>
      </c>
      <c r="I1336" s="79">
        <f t="shared" si="41"/>
        <v>2.4951705067099645</v>
      </c>
      <c r="J1336" s="76">
        <v>498462</v>
      </c>
      <c r="K1336" s="80">
        <v>1700790</v>
      </c>
    </row>
    <row r="1337" spans="1:11" x14ac:dyDescent="0.25">
      <c r="A1337">
        <v>1</v>
      </c>
      <c r="B1337">
        <v>3</v>
      </c>
      <c r="C1337" s="76">
        <v>1166.0999999999999</v>
      </c>
      <c r="D1337" s="76">
        <v>19.739999999999998</v>
      </c>
      <c r="E1337" s="76">
        <v>8</v>
      </c>
      <c r="F1337" s="77" t="s">
        <v>45</v>
      </c>
      <c r="G1337" s="78" t="s">
        <v>25</v>
      </c>
      <c r="H1337" s="76">
        <f t="shared" si="40"/>
        <v>3.1E-2</v>
      </c>
      <c r="I1337" s="79">
        <f t="shared" si="41"/>
        <v>0.15669463929625166</v>
      </c>
      <c r="J1337" s="76">
        <v>498468</v>
      </c>
      <c r="K1337" s="80">
        <v>1700794</v>
      </c>
    </row>
    <row r="1338" spans="1:11" x14ac:dyDescent="0.25">
      <c r="A1338">
        <v>1</v>
      </c>
      <c r="B1338">
        <v>3</v>
      </c>
      <c r="C1338" s="76">
        <v>1166.2</v>
      </c>
      <c r="D1338" s="76">
        <v>17.829999999999998</v>
      </c>
      <c r="E1338" s="76">
        <v>8</v>
      </c>
      <c r="F1338" s="77" t="s">
        <v>45</v>
      </c>
      <c r="G1338" s="78" t="s">
        <v>25</v>
      </c>
      <c r="H1338" s="76">
        <f t="shared" si="40"/>
        <v>2.5000000000000001E-2</v>
      </c>
      <c r="I1338" s="79">
        <f t="shared" si="41"/>
        <v>0.12783875388810395</v>
      </c>
      <c r="J1338" s="76">
        <v>498468</v>
      </c>
      <c r="K1338" s="80">
        <v>1700794</v>
      </c>
    </row>
    <row r="1339" spans="1:11" x14ac:dyDescent="0.25">
      <c r="A1339">
        <v>1</v>
      </c>
      <c r="B1339">
        <v>3</v>
      </c>
      <c r="C1339" s="76">
        <v>1167.0999999999999</v>
      </c>
      <c r="D1339" s="76">
        <v>35.33</v>
      </c>
      <c r="E1339" s="76">
        <v>6</v>
      </c>
      <c r="F1339" s="77" t="s">
        <v>45</v>
      </c>
      <c r="G1339" s="78" t="s">
        <v>25</v>
      </c>
      <c r="H1339" s="76">
        <f t="shared" si="40"/>
        <v>9.8000000000000004E-2</v>
      </c>
      <c r="I1339" s="79">
        <f t="shared" si="41"/>
        <v>0.37645093539699809</v>
      </c>
      <c r="J1339" s="76">
        <v>498470</v>
      </c>
      <c r="K1339" s="80">
        <v>1700801</v>
      </c>
    </row>
    <row r="1340" spans="1:11" x14ac:dyDescent="0.25">
      <c r="A1340">
        <v>1</v>
      </c>
      <c r="B1340">
        <v>3</v>
      </c>
      <c r="C1340" s="76">
        <v>1167.2</v>
      </c>
      <c r="D1340" s="76">
        <v>20.69</v>
      </c>
      <c r="E1340" s="76">
        <v>6</v>
      </c>
      <c r="F1340" s="77" t="s">
        <v>45</v>
      </c>
      <c r="G1340" s="78" t="s">
        <v>25</v>
      </c>
      <c r="H1340" s="76">
        <f t="shared" si="40"/>
        <v>3.4000000000000002E-2</v>
      </c>
      <c r="I1340" s="79">
        <f t="shared" si="41"/>
        <v>0.12910471016998751</v>
      </c>
      <c r="J1340" s="76">
        <v>498470</v>
      </c>
      <c r="K1340" s="80">
        <v>1700801</v>
      </c>
    </row>
    <row r="1341" spans="1:11" x14ac:dyDescent="0.25">
      <c r="A1341">
        <v>1</v>
      </c>
      <c r="B1341">
        <v>3</v>
      </c>
      <c r="C1341" s="76">
        <v>1168.0999999999999</v>
      </c>
      <c r="D1341" s="76">
        <v>37.24</v>
      </c>
      <c r="E1341" s="76">
        <v>13</v>
      </c>
      <c r="F1341" s="77" t="s">
        <v>45</v>
      </c>
      <c r="G1341" s="78" t="s">
        <v>25</v>
      </c>
      <c r="H1341" s="76">
        <f t="shared" si="40"/>
        <v>0.109</v>
      </c>
      <c r="I1341" s="79">
        <f t="shared" si="41"/>
        <v>0.90621772467803796</v>
      </c>
      <c r="J1341" s="76">
        <v>498475</v>
      </c>
      <c r="K1341" s="80">
        <v>1700803</v>
      </c>
    </row>
    <row r="1342" spans="1:11" x14ac:dyDescent="0.25">
      <c r="A1342">
        <v>1</v>
      </c>
      <c r="B1342">
        <v>3</v>
      </c>
      <c r="C1342" s="76">
        <v>1168.2</v>
      </c>
      <c r="D1342" s="76">
        <v>25.46</v>
      </c>
      <c r="E1342" s="76">
        <v>13</v>
      </c>
      <c r="F1342" s="77" t="s">
        <v>45</v>
      </c>
      <c r="G1342" s="78" t="s">
        <v>25</v>
      </c>
      <c r="H1342" s="76">
        <f t="shared" si="40"/>
        <v>5.0999999999999997E-2</v>
      </c>
      <c r="I1342" s="79">
        <f t="shared" si="41"/>
        <v>0.4235746945105906</v>
      </c>
      <c r="J1342" s="76">
        <v>498475</v>
      </c>
      <c r="K1342" s="80">
        <v>1700803</v>
      </c>
    </row>
    <row r="1343" spans="1:11" x14ac:dyDescent="0.25">
      <c r="A1343">
        <v>1</v>
      </c>
      <c r="B1343">
        <v>3</v>
      </c>
      <c r="C1343" s="76">
        <v>1169.0999999999999</v>
      </c>
      <c r="D1343" s="76">
        <v>31.51</v>
      </c>
      <c r="E1343" s="76">
        <v>14</v>
      </c>
      <c r="F1343" s="77" t="s">
        <v>45</v>
      </c>
      <c r="G1343" s="78" t="s">
        <v>25</v>
      </c>
      <c r="H1343" s="76">
        <f t="shared" si="40"/>
        <v>7.8E-2</v>
      </c>
      <c r="I1343" s="79">
        <f t="shared" si="41"/>
        <v>0.69870636148443188</v>
      </c>
      <c r="J1343" s="76">
        <v>498478</v>
      </c>
      <c r="K1343" s="80">
        <v>1700806</v>
      </c>
    </row>
    <row r="1344" spans="1:11" x14ac:dyDescent="0.25">
      <c r="A1344">
        <v>1</v>
      </c>
      <c r="B1344">
        <v>3</v>
      </c>
      <c r="C1344" s="76">
        <v>1169.2</v>
      </c>
      <c r="D1344" s="76">
        <v>30.56</v>
      </c>
      <c r="E1344" s="76">
        <v>14</v>
      </c>
      <c r="F1344" s="77" t="s">
        <v>45</v>
      </c>
      <c r="G1344" s="78" t="s">
        <v>25</v>
      </c>
      <c r="H1344" s="76">
        <f t="shared" si="40"/>
        <v>7.2999999999999995E-2</v>
      </c>
      <c r="I1344" s="79">
        <f t="shared" si="41"/>
        <v>0.65721064748586155</v>
      </c>
      <c r="J1344" s="76">
        <v>498478</v>
      </c>
      <c r="K1344" s="80">
        <v>1700806</v>
      </c>
    </row>
    <row r="1345" spans="1:11" x14ac:dyDescent="0.25">
      <c r="A1345">
        <v>1</v>
      </c>
      <c r="B1345">
        <v>3</v>
      </c>
      <c r="C1345" s="76">
        <v>1169.3</v>
      </c>
      <c r="D1345" s="76">
        <v>26.1</v>
      </c>
      <c r="E1345" s="76">
        <v>14</v>
      </c>
      <c r="F1345" s="77" t="s">
        <v>45</v>
      </c>
      <c r="G1345" s="78" t="s">
        <v>25</v>
      </c>
      <c r="H1345" s="76">
        <f t="shared" si="40"/>
        <v>5.3999999999999999E-2</v>
      </c>
      <c r="I1345" s="79">
        <f t="shared" si="41"/>
        <v>0.47937889026762631</v>
      </c>
      <c r="J1345" s="76">
        <v>498478</v>
      </c>
      <c r="K1345" s="80">
        <v>1700806</v>
      </c>
    </row>
    <row r="1346" spans="1:11" x14ac:dyDescent="0.25">
      <c r="A1346">
        <v>1</v>
      </c>
      <c r="B1346">
        <v>3</v>
      </c>
      <c r="C1346" s="76">
        <v>1170</v>
      </c>
      <c r="D1346" s="76">
        <v>32.47</v>
      </c>
      <c r="E1346" s="76">
        <v>14</v>
      </c>
      <c r="F1346" s="77" t="s">
        <v>45</v>
      </c>
      <c r="G1346" s="78" t="s">
        <v>25</v>
      </c>
      <c r="H1346" s="76">
        <f t="shared" ref="H1346:H1409" si="42">ROUND((D1346/100)^2*0.7854,3)</f>
        <v>8.3000000000000004E-2</v>
      </c>
      <c r="I1346" s="79">
        <f t="shared" si="41"/>
        <v>0.74192920751333591</v>
      </c>
      <c r="J1346" s="76">
        <v>498486</v>
      </c>
      <c r="K1346" s="80">
        <v>1700808</v>
      </c>
    </row>
    <row r="1347" spans="1:11" x14ac:dyDescent="0.25">
      <c r="A1347">
        <v>1</v>
      </c>
      <c r="B1347">
        <v>3</v>
      </c>
      <c r="C1347" s="76">
        <v>1171.0999999999999</v>
      </c>
      <c r="D1347" s="76">
        <v>24.51</v>
      </c>
      <c r="E1347" s="76">
        <v>14</v>
      </c>
      <c r="F1347" s="77" t="s">
        <v>45</v>
      </c>
      <c r="G1347" s="78" t="s">
        <v>25</v>
      </c>
      <c r="H1347" s="76">
        <f t="shared" si="42"/>
        <v>4.7E-2</v>
      </c>
      <c r="I1347" s="79">
        <f t="shared" ref="I1347:I1410" si="43">IF(F1347="Pino candelillo",-0.0044177+(0.0000285*D1347^2*E1347),((D1347/100)^2)*E1347*0.64*(PI()/4))</f>
        <v>0.42275087341240269</v>
      </c>
      <c r="J1347" s="76">
        <v>498485</v>
      </c>
      <c r="K1347" s="80">
        <v>1700814</v>
      </c>
    </row>
    <row r="1348" spans="1:11" x14ac:dyDescent="0.25">
      <c r="A1348">
        <v>1</v>
      </c>
      <c r="B1348">
        <v>3</v>
      </c>
      <c r="C1348" s="76">
        <v>1171.2</v>
      </c>
      <c r="D1348" s="76">
        <v>35.01</v>
      </c>
      <c r="E1348" s="76">
        <v>15</v>
      </c>
      <c r="F1348" s="77" t="s">
        <v>45</v>
      </c>
      <c r="G1348" s="78" t="s">
        <v>25</v>
      </c>
      <c r="H1348" s="76">
        <f t="shared" si="42"/>
        <v>9.6000000000000002E-2</v>
      </c>
      <c r="I1348" s="79">
        <f t="shared" si="43"/>
        <v>0.92415610311942586</v>
      </c>
      <c r="J1348" s="76">
        <v>498485</v>
      </c>
      <c r="K1348" s="80">
        <v>1700814</v>
      </c>
    </row>
    <row r="1349" spans="1:11" x14ac:dyDescent="0.25">
      <c r="A1349">
        <v>1</v>
      </c>
      <c r="B1349">
        <v>3</v>
      </c>
      <c r="C1349" s="76">
        <v>1171.3</v>
      </c>
      <c r="D1349" s="76">
        <v>14.64</v>
      </c>
      <c r="E1349" s="76">
        <v>10</v>
      </c>
      <c r="F1349" s="77" t="s">
        <v>45</v>
      </c>
      <c r="G1349" s="78" t="s">
        <v>25</v>
      </c>
      <c r="H1349" s="76">
        <f t="shared" si="42"/>
        <v>1.7000000000000001E-2</v>
      </c>
      <c r="I1349" s="79">
        <f t="shared" si="43"/>
        <v>0.10773380748909424</v>
      </c>
      <c r="J1349" s="76">
        <v>498485</v>
      </c>
      <c r="K1349" s="80">
        <v>1700814</v>
      </c>
    </row>
    <row r="1350" spans="1:11" x14ac:dyDescent="0.25">
      <c r="A1350">
        <v>1</v>
      </c>
      <c r="B1350">
        <v>3</v>
      </c>
      <c r="C1350" s="76">
        <v>1172</v>
      </c>
      <c r="D1350" s="76">
        <v>41.7</v>
      </c>
      <c r="E1350" s="76">
        <v>15</v>
      </c>
      <c r="F1350" s="77" t="s">
        <v>45</v>
      </c>
      <c r="G1350" s="78" t="s">
        <v>25</v>
      </c>
      <c r="H1350" s="76">
        <f t="shared" si="42"/>
        <v>0.13700000000000001</v>
      </c>
      <c r="I1350" s="79">
        <f t="shared" si="43"/>
        <v>1.3110921718561817</v>
      </c>
      <c r="J1350" s="76">
        <v>498487</v>
      </c>
      <c r="K1350" s="80">
        <v>1700823</v>
      </c>
    </row>
    <row r="1351" spans="1:11" x14ac:dyDescent="0.25">
      <c r="A1351">
        <v>1</v>
      </c>
      <c r="B1351">
        <v>3</v>
      </c>
      <c r="C1351" s="76">
        <v>1173</v>
      </c>
      <c r="D1351" s="76">
        <v>10.5</v>
      </c>
      <c r="E1351" s="76">
        <v>6</v>
      </c>
      <c r="F1351" s="77" t="s">
        <v>45</v>
      </c>
      <c r="G1351" s="78" t="s">
        <v>25</v>
      </c>
      <c r="H1351" s="76">
        <f t="shared" si="42"/>
        <v>8.9999999999999993E-3</v>
      </c>
      <c r="I1351" s="79">
        <f t="shared" si="43"/>
        <v>3.3250616645594366E-2</v>
      </c>
      <c r="J1351" s="76">
        <v>498484</v>
      </c>
      <c r="K1351" s="80">
        <v>1700826</v>
      </c>
    </row>
    <row r="1352" spans="1:11" x14ac:dyDescent="0.25">
      <c r="A1352">
        <v>1</v>
      </c>
      <c r="B1352">
        <v>3</v>
      </c>
      <c r="C1352" s="76">
        <v>1174</v>
      </c>
      <c r="D1352" s="76">
        <v>19.100000000000001</v>
      </c>
      <c r="E1352" s="76">
        <v>7</v>
      </c>
      <c r="F1352" s="77" t="s">
        <v>45</v>
      </c>
      <c r="G1352" s="78" t="s">
        <v>25</v>
      </c>
      <c r="H1352" s="76">
        <f t="shared" si="42"/>
        <v>2.9000000000000001E-2</v>
      </c>
      <c r="I1352" s="79">
        <f t="shared" si="43"/>
        <v>0.12836145458708237</v>
      </c>
      <c r="J1352" s="76">
        <v>498483</v>
      </c>
      <c r="K1352" s="80">
        <v>1700827</v>
      </c>
    </row>
    <row r="1353" spans="1:11" x14ac:dyDescent="0.25">
      <c r="A1353">
        <v>1</v>
      </c>
      <c r="B1353">
        <v>3</v>
      </c>
      <c r="C1353" s="76">
        <v>1175</v>
      </c>
      <c r="D1353" s="76">
        <v>29.92</v>
      </c>
      <c r="E1353" s="76">
        <v>9</v>
      </c>
      <c r="F1353" s="77" t="s">
        <v>45</v>
      </c>
      <c r="G1353" s="78" t="s">
        <v>25</v>
      </c>
      <c r="H1353" s="76">
        <f t="shared" si="42"/>
        <v>7.0000000000000007E-2</v>
      </c>
      <c r="I1353" s="79">
        <f t="shared" si="43"/>
        <v>0.40498183435486557</v>
      </c>
      <c r="J1353" s="76">
        <v>498476</v>
      </c>
      <c r="K1353" s="80">
        <v>1700822</v>
      </c>
    </row>
    <row r="1354" spans="1:11" x14ac:dyDescent="0.25">
      <c r="A1354">
        <v>1</v>
      </c>
      <c r="B1354">
        <v>3</v>
      </c>
      <c r="C1354" s="76">
        <v>1176</v>
      </c>
      <c r="D1354" s="76">
        <v>19.100000000000001</v>
      </c>
      <c r="E1354" s="76">
        <v>10</v>
      </c>
      <c r="F1354" s="77" t="s">
        <v>45</v>
      </c>
      <c r="G1354" s="78" t="s">
        <v>25</v>
      </c>
      <c r="H1354" s="76">
        <f t="shared" si="42"/>
        <v>2.9000000000000001E-2</v>
      </c>
      <c r="I1354" s="79">
        <f t="shared" si="43"/>
        <v>0.18337350655297477</v>
      </c>
      <c r="J1354" s="76">
        <v>498476</v>
      </c>
      <c r="K1354" s="80">
        <v>1700824</v>
      </c>
    </row>
    <row r="1355" spans="1:11" x14ac:dyDescent="0.25">
      <c r="A1355">
        <v>1</v>
      </c>
      <c r="B1355">
        <v>3</v>
      </c>
      <c r="C1355" s="76">
        <v>1177.0999999999999</v>
      </c>
      <c r="D1355" s="76">
        <v>15.92</v>
      </c>
      <c r="E1355" s="76">
        <v>6</v>
      </c>
      <c r="F1355" s="77" t="s">
        <v>45</v>
      </c>
      <c r="G1355" s="78" t="s">
        <v>25</v>
      </c>
      <c r="H1355" s="76">
        <f t="shared" si="42"/>
        <v>0.02</v>
      </c>
      <c r="I1355" s="79">
        <f t="shared" si="43"/>
        <v>7.6437633438602895E-2</v>
      </c>
      <c r="J1355" s="76">
        <v>498473</v>
      </c>
      <c r="K1355" s="80">
        <v>1700816</v>
      </c>
    </row>
    <row r="1356" spans="1:11" x14ac:dyDescent="0.25">
      <c r="A1356">
        <v>1</v>
      </c>
      <c r="B1356">
        <v>3</v>
      </c>
      <c r="C1356" s="76">
        <v>1177.2</v>
      </c>
      <c r="D1356" s="76">
        <v>38.200000000000003</v>
      </c>
      <c r="E1356" s="76">
        <v>17</v>
      </c>
      <c r="F1356" s="77" t="s">
        <v>45</v>
      </c>
      <c r="G1356" s="78" t="s">
        <v>25</v>
      </c>
      <c r="H1356" s="76">
        <f t="shared" si="42"/>
        <v>0.115</v>
      </c>
      <c r="I1356" s="79">
        <f t="shared" si="43"/>
        <v>1.2469398445602284</v>
      </c>
      <c r="J1356" s="76">
        <v>498473</v>
      </c>
      <c r="K1356" s="80">
        <v>1700816</v>
      </c>
    </row>
    <row r="1357" spans="1:11" x14ac:dyDescent="0.25">
      <c r="A1357">
        <v>1</v>
      </c>
      <c r="B1357">
        <v>3</v>
      </c>
      <c r="C1357" s="76">
        <v>1178</v>
      </c>
      <c r="D1357" s="76">
        <v>38.520000000000003</v>
      </c>
      <c r="E1357" s="76">
        <v>16</v>
      </c>
      <c r="F1357" s="77" t="s">
        <v>45</v>
      </c>
      <c r="G1357" s="78" t="s">
        <v>25</v>
      </c>
      <c r="H1357" s="76">
        <f t="shared" si="42"/>
        <v>0.11700000000000001</v>
      </c>
      <c r="I1357" s="79">
        <f t="shared" si="43"/>
        <v>1.1933350451474081</v>
      </c>
      <c r="J1357" s="76">
        <v>498469</v>
      </c>
      <c r="K1357" s="80">
        <v>1700812</v>
      </c>
    </row>
    <row r="1358" spans="1:11" x14ac:dyDescent="0.25">
      <c r="A1358">
        <v>1</v>
      </c>
      <c r="B1358">
        <v>3</v>
      </c>
      <c r="C1358" s="76">
        <v>1179</v>
      </c>
      <c r="D1358" s="76">
        <v>28.97</v>
      </c>
      <c r="E1358" s="76">
        <v>14</v>
      </c>
      <c r="F1358" s="77" t="s">
        <v>45</v>
      </c>
      <c r="G1358" s="78" t="s">
        <v>25</v>
      </c>
      <c r="H1358" s="76">
        <f t="shared" si="42"/>
        <v>6.6000000000000003E-2</v>
      </c>
      <c r="I1358" s="79">
        <f t="shared" si="43"/>
        <v>0.59060195664627546</v>
      </c>
      <c r="J1358" s="76">
        <v>498468</v>
      </c>
      <c r="K1358" s="80">
        <v>1700812</v>
      </c>
    </row>
    <row r="1359" spans="1:11" x14ac:dyDescent="0.25">
      <c r="A1359">
        <v>1</v>
      </c>
      <c r="B1359">
        <v>3</v>
      </c>
      <c r="C1359" s="76">
        <v>1180.0999999999999</v>
      </c>
      <c r="D1359" s="76">
        <v>18.78</v>
      </c>
      <c r="E1359" s="76">
        <v>7</v>
      </c>
      <c r="F1359" s="77" t="s">
        <v>45</v>
      </c>
      <c r="G1359" s="78" t="s">
        <v>25</v>
      </c>
      <c r="H1359" s="76">
        <f t="shared" si="42"/>
        <v>2.8000000000000001E-2</v>
      </c>
      <c r="I1359" s="79">
        <f t="shared" si="43"/>
        <v>0.12409636808198993</v>
      </c>
      <c r="J1359" s="76">
        <v>498467</v>
      </c>
      <c r="K1359" s="80">
        <v>1700811</v>
      </c>
    </row>
    <row r="1360" spans="1:11" x14ac:dyDescent="0.25">
      <c r="A1360">
        <v>1</v>
      </c>
      <c r="B1360">
        <v>3</v>
      </c>
      <c r="C1360" s="76">
        <v>1180.2</v>
      </c>
      <c r="D1360" s="76">
        <v>10.19</v>
      </c>
      <c r="E1360" s="76">
        <v>5</v>
      </c>
      <c r="F1360" s="77" t="s">
        <v>45</v>
      </c>
      <c r="G1360" s="78" t="s">
        <v>25</v>
      </c>
      <c r="H1360" s="76">
        <f t="shared" si="42"/>
        <v>8.0000000000000002E-3</v>
      </c>
      <c r="I1360" s="79">
        <f t="shared" si="43"/>
        <v>2.6096858314993206E-2</v>
      </c>
      <c r="J1360" s="76">
        <v>498467</v>
      </c>
      <c r="K1360" s="80">
        <v>1700811</v>
      </c>
    </row>
    <row r="1361" spans="1:11" x14ac:dyDescent="0.25">
      <c r="A1361">
        <v>1</v>
      </c>
      <c r="B1361">
        <v>3</v>
      </c>
      <c r="C1361" s="76">
        <v>1181</v>
      </c>
      <c r="D1361" s="76">
        <v>11.14</v>
      </c>
      <c r="E1361" s="76">
        <v>3</v>
      </c>
      <c r="F1361" s="77" t="s">
        <v>45</v>
      </c>
      <c r="G1361" s="78" t="s">
        <v>25</v>
      </c>
      <c r="H1361" s="76">
        <f t="shared" si="42"/>
        <v>0.01</v>
      </c>
      <c r="I1361" s="79">
        <f t="shared" si="43"/>
        <v>1.871377880032473E-2</v>
      </c>
      <c r="J1361" s="76">
        <v>498464</v>
      </c>
      <c r="K1361" s="80">
        <v>1700810</v>
      </c>
    </row>
    <row r="1362" spans="1:11" x14ac:dyDescent="0.25">
      <c r="A1362">
        <v>1</v>
      </c>
      <c r="B1362">
        <v>3</v>
      </c>
      <c r="C1362" s="76">
        <v>1182.0999999999999</v>
      </c>
      <c r="D1362" s="76">
        <v>13.69</v>
      </c>
      <c r="E1362" s="76">
        <v>7</v>
      </c>
      <c r="F1362" s="77" t="s">
        <v>45</v>
      </c>
      <c r="G1362" s="78" t="s">
        <v>25</v>
      </c>
      <c r="H1362" s="76">
        <f t="shared" si="42"/>
        <v>1.4999999999999999E-2</v>
      </c>
      <c r="I1362" s="79">
        <f t="shared" si="43"/>
        <v>6.5943924807538398E-2</v>
      </c>
      <c r="J1362" s="76">
        <v>498459</v>
      </c>
      <c r="K1362" s="80">
        <v>1700808</v>
      </c>
    </row>
    <row r="1363" spans="1:11" x14ac:dyDescent="0.25">
      <c r="A1363">
        <v>1</v>
      </c>
      <c r="B1363">
        <v>3</v>
      </c>
      <c r="C1363" s="76">
        <v>1182.2</v>
      </c>
      <c r="D1363" s="76">
        <v>12.41</v>
      </c>
      <c r="E1363" s="76">
        <v>7</v>
      </c>
      <c r="F1363" s="77" t="s">
        <v>45</v>
      </c>
      <c r="G1363" s="78" t="s">
        <v>25</v>
      </c>
      <c r="H1363" s="76">
        <f t="shared" si="42"/>
        <v>1.2E-2</v>
      </c>
      <c r="I1363" s="79">
        <f t="shared" si="43"/>
        <v>5.4189040141972088E-2</v>
      </c>
      <c r="J1363" s="76">
        <v>498459</v>
      </c>
      <c r="K1363" s="80">
        <v>1700808</v>
      </c>
    </row>
    <row r="1364" spans="1:11" x14ac:dyDescent="0.25">
      <c r="A1364">
        <v>1</v>
      </c>
      <c r="B1364">
        <v>3</v>
      </c>
      <c r="C1364" s="76">
        <v>1183</v>
      </c>
      <c r="D1364" s="76">
        <v>13.05</v>
      </c>
      <c r="E1364" s="76">
        <v>5</v>
      </c>
      <c r="F1364" s="77" t="s">
        <v>45</v>
      </c>
      <c r="G1364" s="78" t="s">
        <v>25</v>
      </c>
      <c r="H1364" s="76">
        <f t="shared" si="42"/>
        <v>1.2999999999999999E-2</v>
      </c>
      <c r="I1364" s="79">
        <f t="shared" si="43"/>
        <v>4.2801686631038061E-2</v>
      </c>
      <c r="J1364" s="76">
        <v>498458</v>
      </c>
      <c r="K1364" s="80">
        <v>1700811</v>
      </c>
    </row>
    <row r="1365" spans="1:11" x14ac:dyDescent="0.25">
      <c r="A1365">
        <v>1</v>
      </c>
      <c r="B1365">
        <v>3</v>
      </c>
      <c r="C1365" s="76">
        <v>1184</v>
      </c>
      <c r="D1365" s="76">
        <v>10.19</v>
      </c>
      <c r="E1365" s="76">
        <v>4</v>
      </c>
      <c r="F1365" s="77" t="s">
        <v>51</v>
      </c>
      <c r="G1365" s="78" t="s">
        <v>15</v>
      </c>
      <c r="H1365" s="76">
        <f t="shared" si="42"/>
        <v>8.0000000000000002E-3</v>
      </c>
      <c r="I1365" s="79">
        <f t="shared" si="43"/>
        <v>2.0877486651994563E-2</v>
      </c>
      <c r="J1365" s="76">
        <v>498454</v>
      </c>
      <c r="K1365" s="80">
        <v>1700812</v>
      </c>
    </row>
    <row r="1366" spans="1:11" x14ac:dyDescent="0.25">
      <c r="A1366">
        <v>1</v>
      </c>
      <c r="B1366">
        <v>3</v>
      </c>
      <c r="C1366" s="76">
        <v>1185</v>
      </c>
      <c r="D1366" s="76">
        <v>13.05</v>
      </c>
      <c r="E1366" s="76">
        <v>7</v>
      </c>
      <c r="F1366" s="77" t="s">
        <v>45</v>
      </c>
      <c r="G1366" s="78" t="s">
        <v>25</v>
      </c>
      <c r="H1366" s="76">
        <f t="shared" si="42"/>
        <v>1.2999999999999999E-2</v>
      </c>
      <c r="I1366" s="79">
        <f t="shared" si="43"/>
        <v>5.9922361283453289E-2</v>
      </c>
      <c r="J1366" s="76">
        <v>498456</v>
      </c>
      <c r="K1366" s="80">
        <v>1700817</v>
      </c>
    </row>
    <row r="1367" spans="1:11" x14ac:dyDescent="0.25">
      <c r="A1367">
        <v>1</v>
      </c>
      <c r="B1367">
        <v>3</v>
      </c>
      <c r="C1367" s="76">
        <v>1186.0999999999999</v>
      </c>
      <c r="D1367" s="76">
        <v>20.37</v>
      </c>
      <c r="E1367" s="76">
        <v>7</v>
      </c>
      <c r="F1367" s="77" t="s">
        <v>45</v>
      </c>
      <c r="G1367" s="78" t="s">
        <v>25</v>
      </c>
      <c r="H1367" s="76">
        <f t="shared" si="42"/>
        <v>3.3000000000000002E-2</v>
      </c>
      <c r="I1367" s="79">
        <f t="shared" si="43"/>
        <v>0.14599902427525216</v>
      </c>
      <c r="J1367" s="76">
        <v>498458</v>
      </c>
      <c r="K1367" s="80">
        <v>1700819</v>
      </c>
    </row>
    <row r="1368" spans="1:11" x14ac:dyDescent="0.25">
      <c r="A1368">
        <v>1</v>
      </c>
      <c r="B1368">
        <v>3</v>
      </c>
      <c r="C1368" s="76">
        <v>1186.2</v>
      </c>
      <c r="D1368" s="76">
        <v>28.01</v>
      </c>
      <c r="E1368" s="76">
        <v>13</v>
      </c>
      <c r="F1368" s="77" t="s">
        <v>45</v>
      </c>
      <c r="G1368" s="78" t="s">
        <v>25</v>
      </c>
      <c r="H1368" s="76">
        <f t="shared" si="42"/>
        <v>6.2E-2</v>
      </c>
      <c r="I1368" s="79">
        <f t="shared" si="43"/>
        <v>0.51267179526361206</v>
      </c>
      <c r="J1368" s="76">
        <v>498458</v>
      </c>
      <c r="K1368" s="80">
        <v>1700819</v>
      </c>
    </row>
    <row r="1369" spans="1:11" x14ac:dyDescent="0.25">
      <c r="A1369">
        <v>1</v>
      </c>
      <c r="B1369">
        <v>3</v>
      </c>
      <c r="C1369" s="76">
        <v>1187</v>
      </c>
      <c r="D1369" s="76">
        <v>10.19</v>
      </c>
      <c r="E1369" s="76">
        <v>6</v>
      </c>
      <c r="F1369" s="77" t="s">
        <v>51</v>
      </c>
      <c r="G1369" s="78" t="s">
        <v>15</v>
      </c>
      <c r="H1369" s="76">
        <f t="shared" si="42"/>
        <v>8.0000000000000002E-3</v>
      </c>
      <c r="I1369" s="79">
        <f t="shared" si="43"/>
        <v>3.1316229977991848E-2</v>
      </c>
      <c r="J1369" s="76">
        <v>498457</v>
      </c>
      <c r="K1369" s="80">
        <v>1700821</v>
      </c>
    </row>
    <row r="1370" spans="1:11" x14ac:dyDescent="0.25">
      <c r="A1370">
        <v>1</v>
      </c>
      <c r="B1370">
        <v>3</v>
      </c>
      <c r="C1370" s="76">
        <v>1188.0999999999999</v>
      </c>
      <c r="D1370" s="76">
        <v>35.01</v>
      </c>
      <c r="E1370" s="76">
        <v>13</v>
      </c>
      <c r="F1370" s="77" t="s">
        <v>45</v>
      </c>
      <c r="G1370" s="78" t="s">
        <v>25</v>
      </c>
      <c r="H1370" s="76">
        <f t="shared" si="42"/>
        <v>9.6000000000000002E-2</v>
      </c>
      <c r="I1370" s="79">
        <f t="shared" si="43"/>
        <v>0.800935289370169</v>
      </c>
      <c r="J1370" s="76">
        <v>498456</v>
      </c>
      <c r="K1370" s="80">
        <v>1700826</v>
      </c>
    </row>
    <row r="1371" spans="1:11" x14ac:dyDescent="0.25">
      <c r="A1371">
        <v>1</v>
      </c>
      <c r="B1371">
        <v>3</v>
      </c>
      <c r="C1371" s="76">
        <v>1188.2</v>
      </c>
      <c r="D1371" s="76">
        <v>34.700000000000003</v>
      </c>
      <c r="E1371" s="76">
        <v>13</v>
      </c>
      <c r="F1371" s="77" t="s">
        <v>45</v>
      </c>
      <c r="G1371" s="78" t="s">
        <v>25</v>
      </c>
      <c r="H1371" s="76">
        <f t="shared" si="42"/>
        <v>9.5000000000000001E-2</v>
      </c>
      <c r="I1371" s="79">
        <f t="shared" si="43"/>
        <v>0.78681414203827449</v>
      </c>
      <c r="J1371" s="76">
        <v>498456</v>
      </c>
      <c r="K1371" s="80">
        <v>1700826</v>
      </c>
    </row>
    <row r="1372" spans="1:11" x14ac:dyDescent="0.25">
      <c r="A1372">
        <v>1</v>
      </c>
      <c r="B1372">
        <v>3</v>
      </c>
      <c r="C1372" s="76">
        <v>1189</v>
      </c>
      <c r="D1372" s="76">
        <v>10.82</v>
      </c>
      <c r="E1372" s="76">
        <v>7</v>
      </c>
      <c r="F1372" s="77" t="s">
        <v>45</v>
      </c>
      <c r="G1372" s="78" t="s">
        <v>25</v>
      </c>
      <c r="H1372" s="76">
        <f t="shared" si="42"/>
        <v>8.9999999999999993E-3</v>
      </c>
      <c r="I1372" s="79">
        <f t="shared" si="43"/>
        <v>4.1192904679150079E-2</v>
      </c>
      <c r="J1372" s="76">
        <v>498460</v>
      </c>
      <c r="K1372" s="80">
        <v>1700835</v>
      </c>
    </row>
    <row r="1373" spans="1:11" x14ac:dyDescent="0.25">
      <c r="A1373">
        <v>1</v>
      </c>
      <c r="B1373">
        <v>3</v>
      </c>
      <c r="C1373" s="76">
        <v>1190</v>
      </c>
      <c r="D1373" s="76">
        <v>12.41</v>
      </c>
      <c r="E1373" s="76">
        <v>7</v>
      </c>
      <c r="F1373" s="77" t="s">
        <v>45</v>
      </c>
      <c r="G1373" s="78" t="s">
        <v>25</v>
      </c>
      <c r="H1373" s="76">
        <f t="shared" si="42"/>
        <v>1.2E-2</v>
      </c>
      <c r="I1373" s="79">
        <f t="shared" si="43"/>
        <v>5.4189040141972088E-2</v>
      </c>
      <c r="J1373" s="76">
        <v>498467</v>
      </c>
      <c r="K1373" s="80">
        <v>1700834</v>
      </c>
    </row>
    <row r="1374" spans="1:11" x14ac:dyDescent="0.25">
      <c r="A1374">
        <v>1</v>
      </c>
      <c r="B1374">
        <v>3</v>
      </c>
      <c r="C1374" s="76">
        <v>1191</v>
      </c>
      <c r="D1374" s="76">
        <v>12.41</v>
      </c>
      <c r="E1374" s="76">
        <v>9</v>
      </c>
      <c r="F1374" s="77" t="s">
        <v>45</v>
      </c>
      <c r="G1374" s="78" t="s">
        <v>25</v>
      </c>
      <c r="H1374" s="76">
        <f t="shared" si="42"/>
        <v>1.2E-2</v>
      </c>
      <c r="I1374" s="79">
        <f t="shared" si="43"/>
        <v>6.9671623039678401E-2</v>
      </c>
      <c r="J1374" s="76">
        <v>498467</v>
      </c>
      <c r="K1374" s="80">
        <v>1700837</v>
      </c>
    </row>
    <row r="1375" spans="1:11" x14ac:dyDescent="0.25">
      <c r="A1375">
        <v>1</v>
      </c>
      <c r="B1375">
        <v>3</v>
      </c>
      <c r="C1375" s="76">
        <v>1192</v>
      </c>
      <c r="D1375" s="76">
        <v>28.01</v>
      </c>
      <c r="E1375" s="76">
        <v>10</v>
      </c>
      <c r="F1375" s="77" t="s">
        <v>45</v>
      </c>
      <c r="G1375" s="78" t="s">
        <v>25</v>
      </c>
      <c r="H1375" s="76">
        <f t="shared" si="42"/>
        <v>6.2E-2</v>
      </c>
      <c r="I1375" s="79">
        <f t="shared" si="43"/>
        <v>0.39436291943354779</v>
      </c>
      <c r="J1375" s="76">
        <v>498479</v>
      </c>
      <c r="K1375" s="80">
        <v>1700834</v>
      </c>
    </row>
    <row r="1376" spans="1:11" x14ac:dyDescent="0.25">
      <c r="A1376">
        <v>1</v>
      </c>
      <c r="B1376">
        <v>3</v>
      </c>
      <c r="C1376" s="76">
        <v>1193</v>
      </c>
      <c r="D1376" s="76">
        <v>12.41</v>
      </c>
      <c r="E1376" s="76">
        <v>8</v>
      </c>
      <c r="F1376" s="77" t="s">
        <v>45</v>
      </c>
      <c r="G1376" s="78" t="s">
        <v>25</v>
      </c>
      <c r="H1376" s="76">
        <f t="shared" si="42"/>
        <v>1.2E-2</v>
      </c>
      <c r="I1376" s="79">
        <f t="shared" si="43"/>
        <v>6.1930331590825241E-2</v>
      </c>
      <c r="J1376" s="76">
        <v>498431</v>
      </c>
      <c r="K1376" s="80">
        <v>1700833</v>
      </c>
    </row>
    <row r="1377" spans="1:11" x14ac:dyDescent="0.25">
      <c r="A1377">
        <v>1</v>
      </c>
      <c r="B1377">
        <v>3</v>
      </c>
      <c r="C1377" s="76">
        <v>1194</v>
      </c>
      <c r="D1377" s="76">
        <v>20.69</v>
      </c>
      <c r="E1377" s="76">
        <v>6</v>
      </c>
      <c r="F1377" s="77" t="s">
        <v>45</v>
      </c>
      <c r="G1377" s="78" t="s">
        <v>25</v>
      </c>
      <c r="H1377" s="76">
        <f t="shared" si="42"/>
        <v>3.4000000000000002E-2</v>
      </c>
      <c r="I1377" s="79">
        <f t="shared" si="43"/>
        <v>0.12910471016998751</v>
      </c>
      <c r="J1377" s="76">
        <v>498481</v>
      </c>
      <c r="K1377" s="80">
        <v>1700832</v>
      </c>
    </row>
    <row r="1378" spans="1:11" x14ac:dyDescent="0.25">
      <c r="A1378">
        <v>1</v>
      </c>
      <c r="B1378">
        <v>3</v>
      </c>
      <c r="C1378" s="76">
        <v>1195</v>
      </c>
      <c r="D1378" s="76">
        <v>19.739999999999998</v>
      </c>
      <c r="E1378" s="76">
        <v>8</v>
      </c>
      <c r="F1378" s="77" t="s">
        <v>45</v>
      </c>
      <c r="G1378" s="78" t="s">
        <v>25</v>
      </c>
      <c r="H1378" s="76">
        <f t="shared" si="42"/>
        <v>3.1E-2</v>
      </c>
      <c r="I1378" s="79">
        <f t="shared" si="43"/>
        <v>0.15669463929625166</v>
      </c>
      <c r="J1378" s="76">
        <v>498485</v>
      </c>
      <c r="K1378" s="80">
        <v>1700834</v>
      </c>
    </row>
    <row r="1379" spans="1:11" x14ac:dyDescent="0.25">
      <c r="A1379">
        <v>1</v>
      </c>
      <c r="B1379">
        <v>3</v>
      </c>
      <c r="C1379" s="76">
        <v>1196</v>
      </c>
      <c r="D1379" s="76">
        <v>21.33</v>
      </c>
      <c r="E1379" s="76">
        <v>9</v>
      </c>
      <c r="F1379" s="77" t="s">
        <v>45</v>
      </c>
      <c r="G1379" s="78" t="s">
        <v>25</v>
      </c>
      <c r="H1379" s="76">
        <f t="shared" si="42"/>
        <v>3.5999999999999997E-2</v>
      </c>
      <c r="I1379" s="79">
        <f t="shared" si="43"/>
        <v>0.2058230813546634</v>
      </c>
      <c r="J1379" s="76">
        <v>498490</v>
      </c>
      <c r="K1379" s="80">
        <v>1700836</v>
      </c>
    </row>
    <row r="1380" spans="1:11" x14ac:dyDescent="0.25">
      <c r="A1380">
        <v>1</v>
      </c>
      <c r="B1380">
        <v>3</v>
      </c>
      <c r="C1380" s="76">
        <v>1197</v>
      </c>
      <c r="D1380" s="76">
        <v>18.14</v>
      </c>
      <c r="E1380" s="76">
        <v>9</v>
      </c>
      <c r="F1380" s="77" t="s">
        <v>45</v>
      </c>
      <c r="G1380" s="78" t="s">
        <v>25</v>
      </c>
      <c r="H1380" s="76">
        <f t="shared" si="42"/>
        <v>2.5999999999999999E-2</v>
      </c>
      <c r="I1380" s="79">
        <f t="shared" si="43"/>
        <v>0.14886305596126023</v>
      </c>
      <c r="J1380" s="76">
        <v>498492</v>
      </c>
      <c r="K1380" s="80">
        <v>1700836</v>
      </c>
    </row>
    <row r="1381" spans="1:11" x14ac:dyDescent="0.25">
      <c r="A1381">
        <v>1</v>
      </c>
      <c r="B1381">
        <v>3</v>
      </c>
      <c r="C1381" s="76">
        <v>1198</v>
      </c>
      <c r="D1381" s="76">
        <v>47.11</v>
      </c>
      <c r="E1381" s="76">
        <v>13</v>
      </c>
      <c r="F1381" s="77" t="s">
        <v>45</v>
      </c>
      <c r="G1381" s="78" t="s">
        <v>25</v>
      </c>
      <c r="H1381" s="76">
        <f t="shared" si="42"/>
        <v>0.17399999999999999</v>
      </c>
      <c r="I1381" s="79">
        <f t="shared" si="43"/>
        <v>1.4502384526425287</v>
      </c>
      <c r="J1381" s="76">
        <v>498494</v>
      </c>
      <c r="K1381" s="80">
        <v>1700837</v>
      </c>
    </row>
    <row r="1382" spans="1:11" x14ac:dyDescent="0.25">
      <c r="A1382">
        <v>1</v>
      </c>
      <c r="B1382">
        <v>3</v>
      </c>
      <c r="C1382" s="76">
        <v>1199</v>
      </c>
      <c r="D1382" s="76">
        <v>10.5</v>
      </c>
      <c r="E1382" s="76">
        <v>6</v>
      </c>
      <c r="F1382" s="77" t="s">
        <v>45</v>
      </c>
      <c r="G1382" s="78" t="s">
        <v>25</v>
      </c>
      <c r="H1382" s="76">
        <f t="shared" si="42"/>
        <v>8.9999999999999993E-3</v>
      </c>
      <c r="I1382" s="79">
        <f t="shared" si="43"/>
        <v>3.3250616645594366E-2</v>
      </c>
      <c r="J1382" s="76">
        <v>498493</v>
      </c>
      <c r="K1382" s="80">
        <v>1700840</v>
      </c>
    </row>
    <row r="1383" spans="1:11" x14ac:dyDescent="0.25">
      <c r="A1383">
        <v>1</v>
      </c>
      <c r="B1383">
        <v>3</v>
      </c>
      <c r="C1383" s="76">
        <v>1200</v>
      </c>
      <c r="D1383" s="76">
        <v>23.87</v>
      </c>
      <c r="E1383" s="76">
        <v>14</v>
      </c>
      <c r="F1383" s="77" t="s">
        <v>45</v>
      </c>
      <c r="G1383" s="78" t="s">
        <v>25</v>
      </c>
      <c r="H1383" s="76">
        <f t="shared" si="42"/>
        <v>4.4999999999999998E-2</v>
      </c>
      <c r="I1383" s="79">
        <f t="shared" si="43"/>
        <v>0.40096155080243734</v>
      </c>
      <c r="J1383" s="76">
        <v>498487</v>
      </c>
      <c r="K1383" s="80">
        <v>1700855</v>
      </c>
    </row>
    <row r="1384" spans="1:11" x14ac:dyDescent="0.25">
      <c r="A1384">
        <v>1</v>
      </c>
      <c r="B1384">
        <v>3</v>
      </c>
      <c r="C1384" s="76">
        <v>1201</v>
      </c>
      <c r="D1384" s="76">
        <v>19.739999999999998</v>
      </c>
      <c r="E1384" s="76">
        <v>16</v>
      </c>
      <c r="F1384" s="77" t="s">
        <v>45</v>
      </c>
      <c r="G1384" s="78" t="s">
        <v>25</v>
      </c>
      <c r="H1384" s="76">
        <f t="shared" si="42"/>
        <v>3.1E-2</v>
      </c>
      <c r="I1384" s="79">
        <f t="shared" si="43"/>
        <v>0.31338927859250332</v>
      </c>
      <c r="J1384" s="76">
        <v>498487</v>
      </c>
      <c r="K1384" s="80">
        <v>1700858</v>
      </c>
    </row>
    <row r="1385" spans="1:11" x14ac:dyDescent="0.25">
      <c r="A1385">
        <v>1</v>
      </c>
      <c r="B1385">
        <v>3</v>
      </c>
      <c r="C1385" s="76">
        <v>1202</v>
      </c>
      <c r="D1385" s="76">
        <v>14.32</v>
      </c>
      <c r="E1385" s="76">
        <v>7</v>
      </c>
      <c r="F1385" s="77" t="s">
        <v>45</v>
      </c>
      <c r="G1385" s="78" t="s">
        <v>25</v>
      </c>
      <c r="H1385" s="76">
        <f t="shared" si="42"/>
        <v>1.6E-2</v>
      </c>
      <c r="I1385" s="79">
        <f t="shared" si="43"/>
        <v>7.2152923289159052E-2</v>
      </c>
      <c r="J1385" s="76">
        <v>498484</v>
      </c>
      <c r="K1385" s="80">
        <v>1700860</v>
      </c>
    </row>
    <row r="1386" spans="1:11" x14ac:dyDescent="0.25">
      <c r="A1386">
        <v>1</v>
      </c>
      <c r="B1386">
        <v>3</v>
      </c>
      <c r="C1386" s="76">
        <v>1203.0999999999999</v>
      </c>
      <c r="D1386" s="76">
        <v>23.24</v>
      </c>
      <c r="E1386" s="76">
        <v>15</v>
      </c>
      <c r="F1386" s="77" t="s">
        <v>45</v>
      </c>
      <c r="G1386" s="78" t="s">
        <v>25</v>
      </c>
      <c r="H1386" s="76">
        <f t="shared" si="42"/>
        <v>4.2000000000000003E-2</v>
      </c>
      <c r="I1386" s="79">
        <f t="shared" si="43"/>
        <v>0.40722399657155484</v>
      </c>
      <c r="J1386" s="76">
        <v>498482</v>
      </c>
      <c r="K1386" s="80">
        <v>1700859</v>
      </c>
    </row>
    <row r="1387" spans="1:11" x14ac:dyDescent="0.25">
      <c r="A1387">
        <v>1</v>
      </c>
      <c r="B1387">
        <v>3</v>
      </c>
      <c r="C1387" s="76">
        <v>1203.2</v>
      </c>
      <c r="D1387" s="76">
        <v>21.01</v>
      </c>
      <c r="E1387" s="76">
        <v>15</v>
      </c>
      <c r="F1387" s="77" t="s">
        <v>45</v>
      </c>
      <c r="G1387" s="78" t="s">
        <v>25</v>
      </c>
      <c r="H1387" s="76">
        <f t="shared" si="42"/>
        <v>3.5000000000000003E-2</v>
      </c>
      <c r="I1387" s="79">
        <f t="shared" si="43"/>
        <v>0.33282291439364931</v>
      </c>
      <c r="J1387" s="76">
        <v>498482</v>
      </c>
      <c r="K1387" s="80">
        <v>1700859</v>
      </c>
    </row>
    <row r="1388" spans="1:11" x14ac:dyDescent="0.25">
      <c r="A1388">
        <v>1</v>
      </c>
      <c r="B1388">
        <v>3</v>
      </c>
      <c r="C1388" s="76">
        <v>1204</v>
      </c>
      <c r="D1388" s="76">
        <v>19.100000000000001</v>
      </c>
      <c r="E1388" s="76">
        <v>11</v>
      </c>
      <c r="F1388" s="77" t="s">
        <v>45</v>
      </c>
      <c r="G1388" s="78" t="s">
        <v>25</v>
      </c>
      <c r="H1388" s="76">
        <f t="shared" si="42"/>
        <v>2.9000000000000001E-2</v>
      </c>
      <c r="I1388" s="79">
        <f t="shared" si="43"/>
        <v>0.20171085720827225</v>
      </c>
      <c r="J1388" s="76">
        <v>498478</v>
      </c>
      <c r="K1388" s="80">
        <v>1700861</v>
      </c>
    </row>
    <row r="1389" spans="1:11" x14ac:dyDescent="0.25">
      <c r="A1389">
        <v>1</v>
      </c>
      <c r="B1389">
        <v>3</v>
      </c>
      <c r="C1389" s="76">
        <v>1205</v>
      </c>
      <c r="D1389" s="76">
        <v>25.46</v>
      </c>
      <c r="E1389" s="76">
        <v>12</v>
      </c>
      <c r="F1389" s="77" t="s">
        <v>45</v>
      </c>
      <c r="G1389" s="78" t="s">
        <v>25</v>
      </c>
      <c r="H1389" s="76">
        <f t="shared" si="42"/>
        <v>5.0999999999999997E-2</v>
      </c>
      <c r="I1389" s="79">
        <f t="shared" si="43"/>
        <v>0.39099202570208369</v>
      </c>
      <c r="J1389" s="76">
        <v>498481</v>
      </c>
      <c r="K1389" s="80">
        <v>1700857</v>
      </c>
    </row>
    <row r="1390" spans="1:11" x14ac:dyDescent="0.25">
      <c r="A1390">
        <v>1</v>
      </c>
      <c r="B1390">
        <v>3</v>
      </c>
      <c r="C1390" s="76">
        <v>1206</v>
      </c>
      <c r="D1390" s="76">
        <v>24.83</v>
      </c>
      <c r="E1390" s="76">
        <v>18</v>
      </c>
      <c r="F1390" s="77" t="s">
        <v>45</v>
      </c>
      <c r="G1390" s="78" t="s">
        <v>25</v>
      </c>
      <c r="H1390" s="76">
        <f t="shared" si="42"/>
        <v>4.8000000000000001E-2</v>
      </c>
      <c r="I1390" s="79">
        <f t="shared" si="43"/>
        <v>0.5578222069341493</v>
      </c>
      <c r="J1390" s="76">
        <v>498483</v>
      </c>
      <c r="K1390" s="80">
        <v>1700850</v>
      </c>
    </row>
    <row r="1391" spans="1:11" x14ac:dyDescent="0.25">
      <c r="A1391">
        <v>1</v>
      </c>
      <c r="B1391">
        <v>3</v>
      </c>
      <c r="C1391" s="76">
        <v>1207</v>
      </c>
      <c r="D1391" s="76">
        <v>28.33</v>
      </c>
      <c r="E1391" s="76">
        <v>16</v>
      </c>
      <c r="F1391" s="77" t="s">
        <v>45</v>
      </c>
      <c r="G1391" s="78" t="s">
        <v>25</v>
      </c>
      <c r="H1391" s="76">
        <f t="shared" si="42"/>
        <v>6.3E-2</v>
      </c>
      <c r="I1391" s="79">
        <f t="shared" si="43"/>
        <v>0.64548029237573457</v>
      </c>
      <c r="J1391" s="76">
        <v>498485</v>
      </c>
      <c r="K1391" s="80">
        <v>1700843</v>
      </c>
    </row>
    <row r="1392" spans="1:11" x14ac:dyDescent="0.25">
      <c r="A1392">
        <v>1</v>
      </c>
      <c r="B1392">
        <v>3</v>
      </c>
      <c r="C1392" s="76">
        <v>1208</v>
      </c>
      <c r="D1392" s="76">
        <v>17.510000000000002</v>
      </c>
      <c r="E1392" s="76">
        <v>12</v>
      </c>
      <c r="F1392" s="77" t="s">
        <v>45</v>
      </c>
      <c r="G1392" s="78" t="s">
        <v>25</v>
      </c>
      <c r="H1392" s="76">
        <f t="shared" si="42"/>
        <v>2.4E-2</v>
      </c>
      <c r="I1392" s="79">
        <f t="shared" si="43"/>
        <v>0.18493682337598003</v>
      </c>
      <c r="J1392" s="76">
        <v>498480</v>
      </c>
      <c r="K1392" s="80">
        <v>1700846</v>
      </c>
    </row>
    <row r="1393" spans="1:11" x14ac:dyDescent="0.25">
      <c r="A1393">
        <v>1</v>
      </c>
      <c r="B1393">
        <v>3</v>
      </c>
      <c r="C1393" s="76">
        <v>1209</v>
      </c>
      <c r="D1393" s="76">
        <v>32.15</v>
      </c>
      <c r="E1393" s="76">
        <v>11</v>
      </c>
      <c r="F1393" s="77" t="s">
        <v>45</v>
      </c>
      <c r="G1393" s="78" t="s">
        <v>25</v>
      </c>
      <c r="H1393" s="76">
        <f t="shared" si="42"/>
        <v>8.1000000000000003E-2</v>
      </c>
      <c r="I1393" s="79">
        <f t="shared" si="43"/>
        <v>0.57151087005498047</v>
      </c>
      <c r="J1393" s="76">
        <v>498478</v>
      </c>
      <c r="K1393" s="80">
        <v>1700845</v>
      </c>
    </row>
    <row r="1394" spans="1:11" x14ac:dyDescent="0.25">
      <c r="A1394">
        <v>1</v>
      </c>
      <c r="B1394">
        <v>3</v>
      </c>
      <c r="C1394" s="76">
        <v>1210</v>
      </c>
      <c r="D1394" s="76">
        <v>10.19</v>
      </c>
      <c r="E1394" s="76">
        <v>5</v>
      </c>
      <c r="F1394" s="77" t="s">
        <v>45</v>
      </c>
      <c r="G1394" s="78" t="s">
        <v>25</v>
      </c>
      <c r="H1394" s="76">
        <f t="shared" si="42"/>
        <v>8.0000000000000002E-3</v>
      </c>
      <c r="I1394" s="79">
        <f t="shared" si="43"/>
        <v>2.6096858314993206E-2</v>
      </c>
      <c r="J1394" s="76">
        <v>498475</v>
      </c>
      <c r="K1394" s="80">
        <v>1700841</v>
      </c>
    </row>
    <row r="1395" spans="1:11" x14ac:dyDescent="0.25">
      <c r="A1395">
        <v>1</v>
      </c>
      <c r="B1395">
        <v>3</v>
      </c>
      <c r="C1395" s="76">
        <v>1211</v>
      </c>
      <c r="D1395" s="76">
        <v>14.32</v>
      </c>
      <c r="E1395" s="76">
        <v>14</v>
      </c>
      <c r="F1395" s="77" t="s">
        <v>45</v>
      </c>
      <c r="G1395" s="78" t="s">
        <v>25</v>
      </c>
      <c r="H1395" s="76">
        <f t="shared" si="42"/>
        <v>1.6E-2</v>
      </c>
      <c r="I1395" s="79">
        <f t="shared" si="43"/>
        <v>0.1443058465783181</v>
      </c>
      <c r="J1395" s="76">
        <v>498473</v>
      </c>
      <c r="K1395" s="80">
        <v>1700846</v>
      </c>
    </row>
    <row r="1396" spans="1:11" x14ac:dyDescent="0.25">
      <c r="A1396">
        <v>1</v>
      </c>
      <c r="B1396">
        <v>3</v>
      </c>
      <c r="C1396" s="76">
        <v>1212</v>
      </c>
      <c r="D1396" s="76">
        <v>10.82</v>
      </c>
      <c r="E1396" s="76">
        <v>8</v>
      </c>
      <c r="F1396" s="77" t="s">
        <v>45</v>
      </c>
      <c r="G1396" s="78" t="s">
        <v>25</v>
      </c>
      <c r="H1396" s="76">
        <f t="shared" si="42"/>
        <v>8.9999999999999993E-3</v>
      </c>
      <c r="I1396" s="79">
        <f t="shared" si="43"/>
        <v>4.7077605347600089E-2</v>
      </c>
      <c r="J1396" s="76">
        <v>498469</v>
      </c>
      <c r="K1396" s="80">
        <v>1700842</v>
      </c>
    </row>
    <row r="1397" spans="1:11" x14ac:dyDescent="0.25">
      <c r="A1397">
        <v>1</v>
      </c>
      <c r="B1397">
        <v>3</v>
      </c>
      <c r="C1397" s="76">
        <v>1213</v>
      </c>
      <c r="D1397" s="76">
        <v>14.64</v>
      </c>
      <c r="E1397" s="76">
        <v>6</v>
      </c>
      <c r="F1397" s="77" t="s">
        <v>45</v>
      </c>
      <c r="G1397" s="78" t="s">
        <v>25</v>
      </c>
      <c r="H1397" s="76">
        <f t="shared" si="42"/>
        <v>1.7000000000000001E-2</v>
      </c>
      <c r="I1397" s="79">
        <f t="shared" si="43"/>
        <v>6.4640284493456532E-2</v>
      </c>
      <c r="J1397" s="76">
        <v>498462</v>
      </c>
      <c r="K1397" s="80">
        <v>1700839</v>
      </c>
    </row>
    <row r="1398" spans="1:11" x14ac:dyDescent="0.25">
      <c r="A1398">
        <v>1</v>
      </c>
      <c r="B1398">
        <v>3</v>
      </c>
      <c r="C1398" s="76">
        <v>1214</v>
      </c>
      <c r="D1398" s="76">
        <v>33.42</v>
      </c>
      <c r="E1398" s="76">
        <v>12</v>
      </c>
      <c r="F1398" s="77" t="s">
        <v>45</v>
      </c>
      <c r="G1398" s="78" t="s">
        <v>25</v>
      </c>
      <c r="H1398" s="76">
        <f t="shared" si="42"/>
        <v>8.7999999999999995E-2</v>
      </c>
      <c r="I1398" s="79">
        <f t="shared" si="43"/>
        <v>0.67369603681169032</v>
      </c>
      <c r="J1398" s="76">
        <v>498456</v>
      </c>
      <c r="K1398" s="80">
        <v>1700841</v>
      </c>
    </row>
    <row r="1399" spans="1:11" x14ac:dyDescent="0.25">
      <c r="A1399">
        <v>1</v>
      </c>
      <c r="B1399">
        <v>3</v>
      </c>
      <c r="C1399" s="76">
        <v>1215</v>
      </c>
      <c r="D1399" s="76">
        <v>31.51</v>
      </c>
      <c r="E1399" s="76">
        <v>16</v>
      </c>
      <c r="F1399" s="77" t="s">
        <v>45</v>
      </c>
      <c r="G1399" s="78" t="s">
        <v>25</v>
      </c>
      <c r="H1399" s="76">
        <f t="shared" si="42"/>
        <v>7.8E-2</v>
      </c>
      <c r="I1399" s="79">
        <f t="shared" si="43"/>
        <v>0.79852155598220786</v>
      </c>
      <c r="J1399" s="76">
        <v>498484</v>
      </c>
      <c r="K1399" s="80">
        <v>1700838</v>
      </c>
    </row>
    <row r="1400" spans="1:11" x14ac:dyDescent="0.25">
      <c r="A1400">
        <v>1</v>
      </c>
      <c r="B1400">
        <v>3</v>
      </c>
      <c r="C1400" s="76">
        <v>1216</v>
      </c>
      <c r="D1400" s="76">
        <v>33.42</v>
      </c>
      <c r="E1400" s="76">
        <v>17</v>
      </c>
      <c r="F1400" s="77" t="s">
        <v>45</v>
      </c>
      <c r="G1400" s="78" t="s">
        <v>25</v>
      </c>
      <c r="H1400" s="76">
        <f t="shared" si="42"/>
        <v>8.7999999999999995E-2</v>
      </c>
      <c r="I1400" s="79">
        <f t="shared" si="43"/>
        <v>0.95440271881656125</v>
      </c>
      <c r="J1400" s="76">
        <v>498455</v>
      </c>
      <c r="K1400" s="80">
        <v>1700832</v>
      </c>
    </row>
    <row r="1401" spans="1:11" x14ac:dyDescent="0.25">
      <c r="A1401">
        <v>1</v>
      </c>
      <c r="B1401">
        <v>3</v>
      </c>
      <c r="C1401" s="76">
        <v>1217</v>
      </c>
      <c r="D1401" s="76">
        <v>18.46</v>
      </c>
      <c r="E1401" s="76">
        <v>8</v>
      </c>
      <c r="F1401" s="77" t="s">
        <v>45</v>
      </c>
      <c r="G1401" s="78" t="s">
        <v>25</v>
      </c>
      <c r="H1401" s="76">
        <f t="shared" si="42"/>
        <v>2.7E-2</v>
      </c>
      <c r="I1401" s="79">
        <f t="shared" si="43"/>
        <v>0.13703239105434106</v>
      </c>
      <c r="J1401" s="76">
        <v>498458</v>
      </c>
      <c r="K1401" s="80">
        <v>1700826</v>
      </c>
    </row>
    <row r="1402" spans="1:11" x14ac:dyDescent="0.25">
      <c r="A1402">
        <v>1</v>
      </c>
      <c r="B1402">
        <v>3</v>
      </c>
      <c r="C1402" s="76">
        <v>1218</v>
      </c>
      <c r="D1402" s="76">
        <v>24.51</v>
      </c>
      <c r="E1402" s="76">
        <v>14</v>
      </c>
      <c r="F1402" s="77" t="s">
        <v>45</v>
      </c>
      <c r="G1402" s="78" t="s">
        <v>25</v>
      </c>
      <c r="H1402" s="76">
        <f t="shared" si="42"/>
        <v>4.7E-2</v>
      </c>
      <c r="I1402" s="79">
        <f t="shared" si="43"/>
        <v>0.42275087341240269</v>
      </c>
      <c r="J1402" s="76">
        <v>498449</v>
      </c>
      <c r="K1402" s="80">
        <v>1700825</v>
      </c>
    </row>
    <row r="1403" spans="1:11" x14ac:dyDescent="0.25">
      <c r="A1403">
        <v>1</v>
      </c>
      <c r="B1403">
        <v>3</v>
      </c>
      <c r="C1403" s="76">
        <v>1219</v>
      </c>
      <c r="D1403" s="76">
        <v>57.93</v>
      </c>
      <c r="E1403" s="76">
        <v>16</v>
      </c>
      <c r="F1403" s="77" t="s">
        <v>45</v>
      </c>
      <c r="G1403" s="78" t="s">
        <v>25</v>
      </c>
      <c r="H1403" s="76">
        <f t="shared" si="42"/>
        <v>0.26400000000000001</v>
      </c>
      <c r="I1403" s="79">
        <f t="shared" si="43"/>
        <v>2.698962777122027</v>
      </c>
      <c r="J1403" s="76">
        <v>498449</v>
      </c>
      <c r="K1403" s="80">
        <v>1700825</v>
      </c>
    </row>
    <row r="1404" spans="1:11" x14ac:dyDescent="0.25">
      <c r="A1404">
        <v>1</v>
      </c>
      <c r="B1404">
        <v>3</v>
      </c>
      <c r="C1404" s="76">
        <v>1220</v>
      </c>
      <c r="D1404" s="76">
        <v>35.01</v>
      </c>
      <c r="E1404" s="76">
        <v>16</v>
      </c>
      <c r="F1404" s="77" t="s">
        <v>45</v>
      </c>
      <c r="G1404" s="78" t="s">
        <v>25</v>
      </c>
      <c r="H1404" s="76">
        <f t="shared" si="42"/>
        <v>9.6000000000000002E-2</v>
      </c>
      <c r="I1404" s="79">
        <f t="shared" si="43"/>
        <v>0.98576650999405413</v>
      </c>
      <c r="J1404" s="76">
        <v>498449</v>
      </c>
      <c r="K1404" s="80">
        <v>1700824</v>
      </c>
    </row>
    <row r="1405" spans="1:11" x14ac:dyDescent="0.25">
      <c r="A1405">
        <v>1</v>
      </c>
      <c r="B1405">
        <v>3</v>
      </c>
      <c r="C1405" s="76">
        <v>1221</v>
      </c>
      <c r="D1405" s="76">
        <v>11.78</v>
      </c>
      <c r="E1405" s="76">
        <v>4</v>
      </c>
      <c r="F1405" s="77" t="s">
        <v>45</v>
      </c>
      <c r="G1405" s="78" t="s">
        <v>25</v>
      </c>
      <c r="H1405" s="76">
        <f t="shared" si="42"/>
        <v>1.0999999999999999E-2</v>
      </c>
      <c r="I1405" s="79">
        <f t="shared" si="43"/>
        <v>2.7901042303386223E-2</v>
      </c>
      <c r="J1405" s="76">
        <v>498451</v>
      </c>
      <c r="K1405" s="80">
        <v>1700821</v>
      </c>
    </row>
    <row r="1406" spans="1:11" x14ac:dyDescent="0.25">
      <c r="A1406">
        <v>1</v>
      </c>
      <c r="B1406">
        <v>3</v>
      </c>
      <c r="C1406" s="76">
        <v>1222</v>
      </c>
      <c r="D1406" s="76">
        <v>33.74</v>
      </c>
      <c r="E1406" s="76">
        <v>15</v>
      </c>
      <c r="F1406" s="77" t="s">
        <v>45</v>
      </c>
      <c r="G1406" s="78" t="s">
        <v>25</v>
      </c>
      <c r="H1406" s="76">
        <f t="shared" si="42"/>
        <v>8.8999999999999996E-2</v>
      </c>
      <c r="I1406" s="79">
        <f t="shared" si="43"/>
        <v>0.85832402906345207</v>
      </c>
      <c r="J1406" s="76">
        <v>498447</v>
      </c>
      <c r="K1406" s="80">
        <v>1700823</v>
      </c>
    </row>
    <row r="1407" spans="1:11" x14ac:dyDescent="0.25">
      <c r="A1407">
        <v>1</v>
      </c>
      <c r="B1407">
        <v>3</v>
      </c>
      <c r="C1407" s="76">
        <v>1223</v>
      </c>
      <c r="D1407" s="76">
        <v>10.5</v>
      </c>
      <c r="E1407" s="76">
        <v>6</v>
      </c>
      <c r="F1407" s="77" t="s">
        <v>51</v>
      </c>
      <c r="G1407" s="78" t="s">
        <v>15</v>
      </c>
      <c r="H1407" s="76">
        <f t="shared" si="42"/>
        <v>8.9999999999999993E-3</v>
      </c>
      <c r="I1407" s="79">
        <f t="shared" si="43"/>
        <v>3.3250616645594366E-2</v>
      </c>
      <c r="J1407" s="76">
        <v>498446</v>
      </c>
      <c r="K1407" s="80">
        <v>1700825</v>
      </c>
    </row>
    <row r="1408" spans="1:11" x14ac:dyDescent="0.25">
      <c r="A1408">
        <v>1</v>
      </c>
      <c r="B1408">
        <v>3</v>
      </c>
      <c r="C1408" s="76">
        <v>1224</v>
      </c>
      <c r="D1408" s="76">
        <v>11.46</v>
      </c>
      <c r="E1408" s="76">
        <v>8</v>
      </c>
      <c r="F1408" s="77" t="s">
        <v>45</v>
      </c>
      <c r="G1408" s="78" t="s">
        <v>25</v>
      </c>
      <c r="H1408" s="76">
        <f t="shared" si="42"/>
        <v>0.01</v>
      </c>
      <c r="I1408" s="79">
        <f t="shared" si="43"/>
        <v>5.2811569887256743E-2</v>
      </c>
      <c r="J1408" s="76">
        <v>498445</v>
      </c>
      <c r="K1408" s="80">
        <v>1700818</v>
      </c>
    </row>
    <row r="1409" spans="1:11" x14ac:dyDescent="0.25">
      <c r="A1409">
        <v>1</v>
      </c>
      <c r="B1409">
        <v>3</v>
      </c>
      <c r="C1409" s="76">
        <v>1225.0999999999999</v>
      </c>
      <c r="D1409" s="76">
        <v>47.11</v>
      </c>
      <c r="E1409" s="76">
        <v>22</v>
      </c>
      <c r="F1409" s="77" t="s">
        <v>45</v>
      </c>
      <c r="G1409" s="78" t="s">
        <v>25</v>
      </c>
      <c r="H1409" s="76">
        <f t="shared" si="42"/>
        <v>0.17399999999999999</v>
      </c>
      <c r="I1409" s="79">
        <f t="shared" si="43"/>
        <v>2.4542496890873564</v>
      </c>
      <c r="J1409" s="76">
        <v>498444</v>
      </c>
      <c r="K1409" s="80">
        <v>1700815</v>
      </c>
    </row>
    <row r="1410" spans="1:11" x14ac:dyDescent="0.25">
      <c r="A1410">
        <v>1</v>
      </c>
      <c r="B1410">
        <v>3</v>
      </c>
      <c r="C1410" s="76">
        <v>1225.2</v>
      </c>
      <c r="D1410" s="76">
        <v>24.51</v>
      </c>
      <c r="E1410" s="76">
        <v>15</v>
      </c>
      <c r="F1410" s="77" t="s">
        <v>45</v>
      </c>
      <c r="G1410" s="78" t="s">
        <v>25</v>
      </c>
      <c r="H1410" s="76">
        <f t="shared" ref="H1410:H1473" si="44">ROUND((D1410/100)^2*0.7854,3)</f>
        <v>4.7E-2</v>
      </c>
      <c r="I1410" s="79">
        <f t="shared" si="43"/>
        <v>0.45294736437043148</v>
      </c>
      <c r="J1410" s="76">
        <v>498444</v>
      </c>
      <c r="K1410" s="80">
        <v>1700815</v>
      </c>
    </row>
    <row r="1411" spans="1:11" x14ac:dyDescent="0.25">
      <c r="A1411">
        <v>1</v>
      </c>
      <c r="B1411">
        <v>3</v>
      </c>
      <c r="C1411" s="76">
        <v>1226</v>
      </c>
      <c r="D1411" s="76">
        <v>44.25</v>
      </c>
      <c r="E1411" s="76">
        <v>16</v>
      </c>
      <c r="F1411" s="77" t="s">
        <v>45</v>
      </c>
      <c r="G1411" s="78" t="s">
        <v>25</v>
      </c>
      <c r="H1411" s="76">
        <f t="shared" si="44"/>
        <v>0.154</v>
      </c>
      <c r="I1411" s="79">
        <f t="shared" ref="I1411:I1474" si="45">IF(F1411="Pino candelillo",-0.0044177+(0.0000285*D1411^2*E1411),((D1411/100)^2)*E1411*0.64*(PI()/4))</f>
        <v>1.5747672999090343</v>
      </c>
      <c r="J1411" s="76">
        <v>498440</v>
      </c>
      <c r="K1411" s="80">
        <v>1700823</v>
      </c>
    </row>
    <row r="1412" spans="1:11" x14ac:dyDescent="0.25">
      <c r="A1412">
        <v>1</v>
      </c>
      <c r="B1412">
        <v>3</v>
      </c>
      <c r="C1412" s="76">
        <v>1227.0999999999999</v>
      </c>
      <c r="D1412" s="76">
        <v>31.51</v>
      </c>
      <c r="E1412" s="76">
        <v>12</v>
      </c>
      <c r="F1412" s="77" t="s">
        <v>45</v>
      </c>
      <c r="G1412" s="78" t="s">
        <v>25</v>
      </c>
      <c r="H1412" s="76">
        <f t="shared" si="44"/>
        <v>7.8E-2</v>
      </c>
      <c r="I1412" s="79">
        <f t="shared" si="45"/>
        <v>0.59889116698665579</v>
      </c>
      <c r="J1412" s="76">
        <v>498441</v>
      </c>
      <c r="K1412" s="80">
        <v>1700829</v>
      </c>
    </row>
    <row r="1413" spans="1:11" x14ac:dyDescent="0.25">
      <c r="A1413">
        <v>1</v>
      </c>
      <c r="B1413">
        <v>3</v>
      </c>
      <c r="C1413" s="76">
        <v>1227.2</v>
      </c>
      <c r="D1413" s="76">
        <v>37.880000000000003</v>
      </c>
      <c r="E1413" s="76">
        <v>12</v>
      </c>
      <c r="F1413" s="77" t="s">
        <v>45</v>
      </c>
      <c r="G1413" s="78" t="s">
        <v>25</v>
      </c>
      <c r="H1413" s="76">
        <f t="shared" si="44"/>
        <v>0.113</v>
      </c>
      <c r="I1413" s="79">
        <f t="shared" si="45"/>
        <v>0.86550791149768991</v>
      </c>
      <c r="J1413" s="76">
        <v>498441</v>
      </c>
      <c r="K1413" s="80">
        <v>1700829</v>
      </c>
    </row>
    <row r="1414" spans="1:11" x14ac:dyDescent="0.25">
      <c r="A1414">
        <v>1</v>
      </c>
      <c r="B1414">
        <v>3</v>
      </c>
      <c r="C1414" s="76">
        <v>1227.3</v>
      </c>
      <c r="D1414" s="76">
        <v>20.69</v>
      </c>
      <c r="E1414" s="76">
        <v>10</v>
      </c>
      <c r="F1414" s="77" t="s">
        <v>45</v>
      </c>
      <c r="G1414" s="78" t="s">
        <v>25</v>
      </c>
      <c r="H1414" s="76">
        <f t="shared" si="44"/>
        <v>3.4000000000000002E-2</v>
      </c>
      <c r="I1414" s="79">
        <f t="shared" si="45"/>
        <v>0.21517451694997916</v>
      </c>
      <c r="J1414" s="76">
        <v>498441</v>
      </c>
      <c r="K1414" s="80">
        <v>1700829</v>
      </c>
    </row>
    <row r="1415" spans="1:11" x14ac:dyDescent="0.25">
      <c r="A1415">
        <v>1</v>
      </c>
      <c r="B1415">
        <v>3</v>
      </c>
      <c r="C1415" s="76">
        <v>1228</v>
      </c>
      <c r="D1415" s="76">
        <v>13.37</v>
      </c>
      <c r="E1415" s="76">
        <v>5</v>
      </c>
      <c r="F1415" s="77" t="s">
        <v>45</v>
      </c>
      <c r="G1415" s="78" t="s">
        <v>25</v>
      </c>
      <c r="H1415" s="76">
        <f t="shared" si="44"/>
        <v>1.4E-2</v>
      </c>
      <c r="I1415" s="79">
        <f t="shared" si="45"/>
        <v>4.4926509105478817E-2</v>
      </c>
      <c r="J1415" s="76">
        <v>498440</v>
      </c>
      <c r="K1415" s="80">
        <v>1700835</v>
      </c>
    </row>
    <row r="1416" spans="1:11" x14ac:dyDescent="0.25">
      <c r="A1416">
        <v>1</v>
      </c>
      <c r="B1416">
        <v>3</v>
      </c>
      <c r="C1416" s="76">
        <v>1229</v>
      </c>
      <c r="D1416" s="76">
        <v>12.1</v>
      </c>
      <c r="E1416" s="76">
        <v>8</v>
      </c>
      <c r="F1416" s="77" t="s">
        <v>45</v>
      </c>
      <c r="G1416" s="78" t="s">
        <v>25</v>
      </c>
      <c r="H1416" s="76">
        <f t="shared" si="44"/>
        <v>1.0999999999999999E-2</v>
      </c>
      <c r="I1416" s="79">
        <f t="shared" si="45"/>
        <v>5.8874954292746445E-2</v>
      </c>
      <c r="J1416" s="76">
        <v>498447</v>
      </c>
      <c r="K1416" s="80">
        <v>1700838</v>
      </c>
    </row>
    <row r="1417" spans="1:11" x14ac:dyDescent="0.25">
      <c r="A1417">
        <v>1</v>
      </c>
      <c r="B1417">
        <v>3</v>
      </c>
      <c r="C1417" s="76">
        <v>1230</v>
      </c>
      <c r="D1417" s="76">
        <v>11.78</v>
      </c>
      <c r="E1417" s="76">
        <v>5</v>
      </c>
      <c r="F1417" s="77" t="s">
        <v>45</v>
      </c>
      <c r="G1417" s="78" t="s">
        <v>25</v>
      </c>
      <c r="H1417" s="76">
        <f t="shared" si="44"/>
        <v>1.0999999999999999E-2</v>
      </c>
      <c r="I1417" s="79">
        <f t="shared" si="45"/>
        <v>3.4876302879232789E-2</v>
      </c>
      <c r="J1417" s="76">
        <v>498448</v>
      </c>
      <c r="K1417" s="80">
        <v>1700843</v>
      </c>
    </row>
    <row r="1418" spans="1:11" x14ac:dyDescent="0.25">
      <c r="A1418">
        <v>1</v>
      </c>
      <c r="B1418">
        <v>3</v>
      </c>
      <c r="C1418" s="76">
        <v>1231</v>
      </c>
      <c r="D1418" s="76">
        <v>23.87</v>
      </c>
      <c r="E1418" s="76">
        <v>15</v>
      </c>
      <c r="F1418" s="77" t="s">
        <v>45</v>
      </c>
      <c r="G1418" s="78" t="s">
        <v>25</v>
      </c>
      <c r="H1418" s="76">
        <f t="shared" si="44"/>
        <v>4.4999999999999998E-2</v>
      </c>
      <c r="I1418" s="79">
        <f t="shared" si="45"/>
        <v>0.42960166157404001</v>
      </c>
      <c r="J1418" s="76">
        <v>498449</v>
      </c>
      <c r="K1418" s="80">
        <v>1700845</v>
      </c>
    </row>
    <row r="1419" spans="1:11" x14ac:dyDescent="0.25">
      <c r="A1419">
        <v>1</v>
      </c>
      <c r="B1419">
        <v>3</v>
      </c>
      <c r="C1419" s="76">
        <v>1232</v>
      </c>
      <c r="D1419" s="76">
        <v>11.78</v>
      </c>
      <c r="E1419" s="76">
        <v>7</v>
      </c>
      <c r="F1419" s="77" t="s">
        <v>45</v>
      </c>
      <c r="G1419" s="78" t="s">
        <v>25</v>
      </c>
      <c r="H1419" s="76">
        <f t="shared" si="44"/>
        <v>1.0999999999999999E-2</v>
      </c>
      <c r="I1419" s="79">
        <f t="shared" si="45"/>
        <v>4.8826824030925892E-2</v>
      </c>
      <c r="J1419" s="76">
        <v>498450</v>
      </c>
      <c r="K1419" s="80">
        <v>1700847</v>
      </c>
    </row>
    <row r="1420" spans="1:11" x14ac:dyDescent="0.25">
      <c r="A1420">
        <v>1</v>
      </c>
      <c r="B1420">
        <v>3</v>
      </c>
      <c r="C1420" s="76">
        <v>1233</v>
      </c>
      <c r="D1420" s="76">
        <v>22.92</v>
      </c>
      <c r="E1420" s="76">
        <v>12</v>
      </c>
      <c r="F1420" s="77" t="s">
        <v>45</v>
      </c>
      <c r="G1420" s="78" t="s">
        <v>25</v>
      </c>
      <c r="H1420" s="76">
        <f t="shared" si="44"/>
        <v>4.1000000000000002E-2</v>
      </c>
      <c r="I1420" s="79">
        <f t="shared" si="45"/>
        <v>0.31686941932354046</v>
      </c>
      <c r="J1420" s="76">
        <v>498450</v>
      </c>
      <c r="K1420" s="80">
        <v>1700848</v>
      </c>
    </row>
    <row r="1421" spans="1:11" x14ac:dyDescent="0.25">
      <c r="A1421">
        <v>1</v>
      </c>
      <c r="B1421">
        <v>3</v>
      </c>
      <c r="C1421" s="76">
        <v>1234</v>
      </c>
      <c r="D1421" s="76">
        <v>18.78</v>
      </c>
      <c r="E1421" s="76">
        <v>12</v>
      </c>
      <c r="F1421" s="77" t="s">
        <v>45</v>
      </c>
      <c r="G1421" s="78" t="s">
        <v>25</v>
      </c>
      <c r="H1421" s="76">
        <f t="shared" si="44"/>
        <v>2.8000000000000001E-2</v>
      </c>
      <c r="I1421" s="79">
        <f t="shared" si="45"/>
        <v>0.21273663099769702</v>
      </c>
      <c r="J1421" s="76">
        <v>498455</v>
      </c>
      <c r="K1421" s="80">
        <v>1700848</v>
      </c>
    </row>
    <row r="1422" spans="1:11" x14ac:dyDescent="0.25">
      <c r="A1422">
        <v>1</v>
      </c>
      <c r="B1422">
        <v>3</v>
      </c>
      <c r="C1422" s="76">
        <v>1235</v>
      </c>
      <c r="D1422" s="76">
        <v>38.83</v>
      </c>
      <c r="E1422" s="76">
        <v>15</v>
      </c>
      <c r="F1422" s="77" t="s">
        <v>45</v>
      </c>
      <c r="G1422" s="78" t="s">
        <v>25</v>
      </c>
      <c r="H1422" s="76">
        <f t="shared" si="44"/>
        <v>0.11799999999999999</v>
      </c>
      <c r="I1422" s="79">
        <f t="shared" si="45"/>
        <v>1.1368309678922792</v>
      </c>
      <c r="J1422" s="76">
        <v>498460</v>
      </c>
      <c r="K1422" s="80">
        <v>1700848</v>
      </c>
    </row>
    <row r="1423" spans="1:11" x14ac:dyDescent="0.25">
      <c r="A1423">
        <v>1</v>
      </c>
      <c r="B1423">
        <v>3</v>
      </c>
      <c r="C1423" s="76">
        <v>1236</v>
      </c>
      <c r="D1423" s="76">
        <v>17.510000000000002</v>
      </c>
      <c r="E1423" s="76">
        <v>8</v>
      </c>
      <c r="F1423" s="77" t="s">
        <v>45</v>
      </c>
      <c r="G1423" s="78" t="s">
        <v>25</v>
      </c>
      <c r="H1423" s="76">
        <f t="shared" si="44"/>
        <v>2.4E-2</v>
      </c>
      <c r="I1423" s="79">
        <f t="shared" si="45"/>
        <v>0.12329121558398669</v>
      </c>
      <c r="J1423" s="76">
        <v>498460</v>
      </c>
      <c r="K1423" s="80">
        <v>1700849</v>
      </c>
    </row>
    <row r="1424" spans="1:11" x14ac:dyDescent="0.25">
      <c r="A1424">
        <v>1</v>
      </c>
      <c r="B1424">
        <v>3</v>
      </c>
      <c r="C1424" s="76">
        <v>1237.0999999999999</v>
      </c>
      <c r="D1424" s="76">
        <v>22.92</v>
      </c>
      <c r="E1424" s="76">
        <v>14</v>
      </c>
      <c r="F1424" s="77" t="s">
        <v>45</v>
      </c>
      <c r="G1424" s="78" t="s">
        <v>25</v>
      </c>
      <c r="H1424" s="76">
        <f t="shared" si="44"/>
        <v>4.1000000000000002E-2</v>
      </c>
      <c r="I1424" s="79">
        <f t="shared" si="45"/>
        <v>0.36968098921079717</v>
      </c>
      <c r="J1424" s="76">
        <v>498461</v>
      </c>
      <c r="K1424" s="80">
        <v>1700851</v>
      </c>
    </row>
    <row r="1425" spans="1:11" x14ac:dyDescent="0.25">
      <c r="A1425">
        <v>1</v>
      </c>
      <c r="B1425">
        <v>3</v>
      </c>
      <c r="C1425" s="76">
        <v>1237.2</v>
      </c>
      <c r="D1425" s="76">
        <v>19.739999999999998</v>
      </c>
      <c r="E1425" s="76">
        <v>12</v>
      </c>
      <c r="F1425" s="77" t="s">
        <v>45</v>
      </c>
      <c r="G1425" s="78" t="s">
        <v>25</v>
      </c>
      <c r="H1425" s="76">
        <f t="shared" si="44"/>
        <v>3.1E-2</v>
      </c>
      <c r="I1425" s="79">
        <f t="shared" si="45"/>
        <v>0.23504195894437749</v>
      </c>
      <c r="J1425" s="76">
        <v>498461</v>
      </c>
      <c r="K1425" s="80">
        <v>1700851</v>
      </c>
    </row>
    <row r="1426" spans="1:11" x14ac:dyDescent="0.25">
      <c r="A1426">
        <v>1</v>
      </c>
      <c r="B1426">
        <v>3</v>
      </c>
      <c r="C1426" s="76">
        <v>1238.0999999999999</v>
      </c>
      <c r="D1426" s="76">
        <v>10.5</v>
      </c>
      <c r="E1426" s="76">
        <v>7</v>
      </c>
      <c r="F1426" s="77" t="s">
        <v>45</v>
      </c>
      <c r="G1426" s="78" t="s">
        <v>25</v>
      </c>
      <c r="H1426" s="76">
        <f t="shared" si="44"/>
        <v>8.9999999999999993E-3</v>
      </c>
      <c r="I1426" s="79">
        <f t="shared" si="45"/>
        <v>3.8792386086526763E-2</v>
      </c>
      <c r="J1426" s="76">
        <v>498461</v>
      </c>
      <c r="K1426" s="80">
        <v>1700852</v>
      </c>
    </row>
    <row r="1427" spans="1:11" x14ac:dyDescent="0.25">
      <c r="A1427">
        <v>1</v>
      </c>
      <c r="B1427">
        <v>3</v>
      </c>
      <c r="C1427" s="76">
        <v>1238.2</v>
      </c>
      <c r="D1427" s="76">
        <v>13.69</v>
      </c>
      <c r="E1427" s="76">
        <v>3.5</v>
      </c>
      <c r="F1427" s="77" t="s">
        <v>45</v>
      </c>
      <c r="G1427" s="78" t="s">
        <v>25</v>
      </c>
      <c r="H1427" s="76">
        <f t="shared" si="44"/>
        <v>1.4999999999999999E-2</v>
      </c>
      <c r="I1427" s="79">
        <f t="shared" si="45"/>
        <v>3.2971962403769199E-2</v>
      </c>
      <c r="J1427" s="76">
        <v>498461</v>
      </c>
      <c r="K1427" s="80">
        <v>1700852</v>
      </c>
    </row>
    <row r="1428" spans="1:11" x14ac:dyDescent="0.25">
      <c r="A1428">
        <v>1</v>
      </c>
      <c r="B1428">
        <v>3</v>
      </c>
      <c r="C1428" s="76">
        <v>1239</v>
      </c>
      <c r="D1428" s="76">
        <v>12.41</v>
      </c>
      <c r="E1428" s="76">
        <v>8</v>
      </c>
      <c r="F1428" s="77" t="s">
        <v>45</v>
      </c>
      <c r="G1428" s="78" t="s">
        <v>25</v>
      </c>
      <c r="H1428" s="76">
        <f t="shared" si="44"/>
        <v>1.2E-2</v>
      </c>
      <c r="I1428" s="79">
        <f t="shared" si="45"/>
        <v>6.1930331590825241E-2</v>
      </c>
      <c r="J1428" s="76">
        <v>498464</v>
      </c>
      <c r="K1428" s="80">
        <v>1700853</v>
      </c>
    </row>
    <row r="1429" spans="1:11" x14ac:dyDescent="0.25">
      <c r="A1429">
        <v>1</v>
      </c>
      <c r="B1429">
        <v>3</v>
      </c>
      <c r="C1429" s="76">
        <v>1240</v>
      </c>
      <c r="D1429" s="76">
        <v>12.1</v>
      </c>
      <c r="E1429" s="76">
        <v>7</v>
      </c>
      <c r="F1429" s="77" t="s">
        <v>45</v>
      </c>
      <c r="G1429" s="78" t="s">
        <v>25</v>
      </c>
      <c r="H1429" s="76">
        <f t="shared" si="44"/>
        <v>1.0999999999999999E-2</v>
      </c>
      <c r="I1429" s="79">
        <f t="shared" si="45"/>
        <v>5.1515585006153143E-2</v>
      </c>
      <c r="J1429" s="76">
        <v>498467</v>
      </c>
      <c r="K1429" s="80">
        <v>1700853</v>
      </c>
    </row>
    <row r="1430" spans="1:11" x14ac:dyDescent="0.25">
      <c r="A1430">
        <v>1</v>
      </c>
      <c r="B1430">
        <v>3</v>
      </c>
      <c r="C1430" s="76">
        <v>1241</v>
      </c>
      <c r="D1430" s="76">
        <v>12.41</v>
      </c>
      <c r="E1430" s="76">
        <v>10</v>
      </c>
      <c r="F1430" s="77" t="s">
        <v>45</v>
      </c>
      <c r="G1430" s="78" t="s">
        <v>25</v>
      </c>
      <c r="H1430" s="76">
        <f t="shared" si="44"/>
        <v>1.2E-2</v>
      </c>
      <c r="I1430" s="79">
        <f t="shared" si="45"/>
        <v>7.7412914488531562E-2</v>
      </c>
      <c r="J1430" s="76">
        <v>498471</v>
      </c>
      <c r="K1430" s="80">
        <v>1700853</v>
      </c>
    </row>
    <row r="1431" spans="1:11" x14ac:dyDescent="0.25">
      <c r="A1431">
        <v>1</v>
      </c>
      <c r="B1431">
        <v>3</v>
      </c>
      <c r="C1431" s="76">
        <v>1242.0999999999999</v>
      </c>
      <c r="D1431" s="76">
        <v>15.28</v>
      </c>
      <c r="E1431" s="76">
        <v>8</v>
      </c>
      <c r="F1431" s="77" t="s">
        <v>45</v>
      </c>
      <c r="G1431" s="78" t="s">
        <v>25</v>
      </c>
      <c r="H1431" s="76">
        <f t="shared" si="44"/>
        <v>1.7999999999999999E-2</v>
      </c>
      <c r="I1431" s="79">
        <f t="shared" si="45"/>
        <v>9.3887235355123083E-2</v>
      </c>
      <c r="J1431" s="76">
        <v>498474</v>
      </c>
      <c r="K1431" s="80">
        <v>1700855</v>
      </c>
    </row>
    <row r="1432" spans="1:11" x14ac:dyDescent="0.25">
      <c r="A1432">
        <v>1</v>
      </c>
      <c r="B1432">
        <v>3</v>
      </c>
      <c r="C1432" s="76">
        <v>1242.2</v>
      </c>
      <c r="D1432" s="76">
        <v>10.5</v>
      </c>
      <c r="E1432" s="76">
        <v>8</v>
      </c>
      <c r="F1432" s="77" t="s">
        <v>45</v>
      </c>
      <c r="G1432" s="78" t="s">
        <v>25</v>
      </c>
      <c r="H1432" s="76">
        <f t="shared" si="44"/>
        <v>8.9999999999999993E-3</v>
      </c>
      <c r="I1432" s="79">
        <f t="shared" si="45"/>
        <v>4.4334155527459153E-2</v>
      </c>
      <c r="J1432" s="76">
        <v>498474</v>
      </c>
      <c r="K1432" s="80">
        <v>1700855</v>
      </c>
    </row>
    <row r="1433" spans="1:11" x14ac:dyDescent="0.25">
      <c r="A1433">
        <v>1</v>
      </c>
      <c r="B1433">
        <v>3</v>
      </c>
      <c r="C1433" s="76">
        <v>1243</v>
      </c>
      <c r="D1433" s="76">
        <v>11.46</v>
      </c>
      <c r="E1433" s="76">
        <v>8</v>
      </c>
      <c r="F1433" s="77" t="s">
        <v>45</v>
      </c>
      <c r="G1433" s="78" t="s">
        <v>25</v>
      </c>
      <c r="H1433" s="76">
        <f t="shared" si="44"/>
        <v>0.01</v>
      </c>
      <c r="I1433" s="79">
        <f t="shared" si="45"/>
        <v>5.2811569887256743E-2</v>
      </c>
      <c r="J1433" s="76">
        <v>498474</v>
      </c>
      <c r="K1433" s="80">
        <v>1700855</v>
      </c>
    </row>
    <row r="1434" spans="1:11" x14ac:dyDescent="0.25">
      <c r="A1434">
        <v>1</v>
      </c>
      <c r="B1434">
        <v>3</v>
      </c>
      <c r="C1434" s="76">
        <v>1244</v>
      </c>
      <c r="D1434" s="76">
        <v>19.100000000000001</v>
      </c>
      <c r="E1434" s="76">
        <v>12</v>
      </c>
      <c r="F1434" s="77" t="s">
        <v>45</v>
      </c>
      <c r="G1434" s="78" t="s">
        <v>25</v>
      </c>
      <c r="H1434" s="76">
        <f t="shared" si="44"/>
        <v>2.9000000000000001E-2</v>
      </c>
      <c r="I1434" s="79">
        <f t="shared" si="45"/>
        <v>0.22004820786356974</v>
      </c>
      <c r="J1434" s="76">
        <v>498474</v>
      </c>
      <c r="K1434" s="80">
        <v>1700856</v>
      </c>
    </row>
    <row r="1435" spans="1:11" x14ac:dyDescent="0.25">
      <c r="A1435">
        <v>1</v>
      </c>
      <c r="B1435">
        <v>3</v>
      </c>
      <c r="C1435" s="76">
        <v>1245</v>
      </c>
      <c r="D1435" s="76">
        <v>10.5</v>
      </c>
      <c r="E1435" s="76">
        <v>7</v>
      </c>
      <c r="F1435" s="77" t="s">
        <v>45</v>
      </c>
      <c r="G1435" s="78" t="s">
        <v>25</v>
      </c>
      <c r="H1435" s="76">
        <f t="shared" si="44"/>
        <v>8.9999999999999993E-3</v>
      </c>
      <c r="I1435" s="79">
        <f t="shared" si="45"/>
        <v>3.8792386086526763E-2</v>
      </c>
      <c r="J1435" s="76">
        <v>498474</v>
      </c>
      <c r="K1435" s="80">
        <v>1700856</v>
      </c>
    </row>
    <row r="1436" spans="1:11" x14ac:dyDescent="0.25">
      <c r="A1436">
        <v>1</v>
      </c>
      <c r="B1436">
        <v>3</v>
      </c>
      <c r="C1436" s="76">
        <v>1246</v>
      </c>
      <c r="D1436" s="76">
        <v>18.46</v>
      </c>
      <c r="E1436" s="76">
        <v>16</v>
      </c>
      <c r="F1436" s="77" t="s">
        <v>45</v>
      </c>
      <c r="G1436" s="78" t="s">
        <v>25</v>
      </c>
      <c r="H1436" s="76">
        <f t="shared" si="44"/>
        <v>2.7E-2</v>
      </c>
      <c r="I1436" s="79">
        <f t="shared" si="45"/>
        <v>0.27406478210868213</v>
      </c>
      <c r="J1436" s="76">
        <v>498475</v>
      </c>
      <c r="K1436" s="80">
        <v>1700856</v>
      </c>
    </row>
    <row r="1437" spans="1:11" x14ac:dyDescent="0.25">
      <c r="A1437">
        <v>1</v>
      </c>
      <c r="B1437">
        <v>3</v>
      </c>
      <c r="C1437" s="76">
        <v>1247</v>
      </c>
      <c r="D1437" s="76">
        <v>16.55</v>
      </c>
      <c r="E1437" s="76">
        <v>14</v>
      </c>
      <c r="F1437" s="77" t="s">
        <v>45</v>
      </c>
      <c r="G1437" s="78" t="s">
        <v>25</v>
      </c>
      <c r="H1437" s="76">
        <f t="shared" si="44"/>
        <v>2.1999999999999999E-2</v>
      </c>
      <c r="I1437" s="79">
        <f t="shared" si="45"/>
        <v>0.19274977832317275</v>
      </c>
      <c r="J1437" s="76">
        <v>498476</v>
      </c>
      <c r="K1437" s="80">
        <v>1700860</v>
      </c>
    </row>
    <row r="1438" spans="1:11" x14ac:dyDescent="0.25">
      <c r="A1438">
        <v>1</v>
      </c>
      <c r="B1438">
        <v>3</v>
      </c>
      <c r="C1438" s="76">
        <v>1248</v>
      </c>
      <c r="D1438" s="76">
        <v>20.69</v>
      </c>
      <c r="E1438" s="76">
        <v>11</v>
      </c>
      <c r="F1438" s="77" t="s">
        <v>62</v>
      </c>
      <c r="G1438" s="78" t="s">
        <v>63</v>
      </c>
      <c r="H1438" s="76">
        <f t="shared" si="44"/>
        <v>3.4000000000000002E-2</v>
      </c>
      <c r="I1438" s="79">
        <f t="shared" si="45"/>
        <v>0.23669196864497705</v>
      </c>
      <c r="J1438" s="76">
        <v>498477</v>
      </c>
      <c r="K1438" s="80">
        <v>1700862</v>
      </c>
    </row>
    <row r="1439" spans="1:11" x14ac:dyDescent="0.25">
      <c r="A1439">
        <v>1</v>
      </c>
      <c r="B1439">
        <v>3</v>
      </c>
      <c r="C1439" s="76">
        <v>1249</v>
      </c>
      <c r="D1439" s="76">
        <v>27.06</v>
      </c>
      <c r="E1439" s="76">
        <v>13</v>
      </c>
      <c r="F1439" s="77" t="s">
        <v>46</v>
      </c>
      <c r="G1439" s="78" t="s">
        <v>17</v>
      </c>
      <c r="H1439" s="76">
        <f t="shared" si="44"/>
        <v>5.8000000000000003E-2</v>
      </c>
      <c r="I1439" s="79">
        <f t="shared" si="45"/>
        <v>0.4784855117948138</v>
      </c>
      <c r="J1439" s="76">
        <v>498475</v>
      </c>
      <c r="K1439" s="80">
        <v>1700869</v>
      </c>
    </row>
    <row r="1440" spans="1:11" x14ac:dyDescent="0.25">
      <c r="A1440">
        <v>1</v>
      </c>
      <c r="B1440">
        <v>3</v>
      </c>
      <c r="C1440" s="76">
        <v>1250</v>
      </c>
      <c r="D1440" s="76">
        <v>16.55</v>
      </c>
      <c r="E1440" s="76">
        <v>8</v>
      </c>
      <c r="F1440" s="77" t="s">
        <v>45</v>
      </c>
      <c r="G1440" s="78" t="s">
        <v>25</v>
      </c>
      <c r="H1440" s="76">
        <f t="shared" si="44"/>
        <v>2.1999999999999999E-2</v>
      </c>
      <c r="I1440" s="79">
        <f t="shared" si="45"/>
        <v>0.11014273047038443</v>
      </c>
      <c r="J1440" s="76">
        <v>498475</v>
      </c>
      <c r="K1440" s="80">
        <v>1700869</v>
      </c>
    </row>
    <row r="1441" spans="1:11" x14ac:dyDescent="0.25">
      <c r="A1441">
        <v>1</v>
      </c>
      <c r="B1441">
        <v>3</v>
      </c>
      <c r="C1441" s="76">
        <v>1251</v>
      </c>
      <c r="D1441" s="76">
        <v>16.55</v>
      </c>
      <c r="E1441" s="76">
        <v>10</v>
      </c>
      <c r="F1441" s="77" t="s">
        <v>45</v>
      </c>
      <c r="G1441" s="78" t="s">
        <v>25</v>
      </c>
      <c r="H1441" s="76">
        <f t="shared" si="44"/>
        <v>2.1999999999999999E-2</v>
      </c>
      <c r="I1441" s="79">
        <f t="shared" si="45"/>
        <v>0.13767841308798054</v>
      </c>
      <c r="J1441" s="76">
        <v>498473</v>
      </c>
      <c r="K1441" s="80">
        <v>1700869</v>
      </c>
    </row>
    <row r="1442" spans="1:11" x14ac:dyDescent="0.25">
      <c r="A1442">
        <v>1</v>
      </c>
      <c r="B1442">
        <v>3</v>
      </c>
      <c r="C1442" s="76">
        <v>1252</v>
      </c>
      <c r="D1442" s="76">
        <v>15.92</v>
      </c>
      <c r="E1442" s="76">
        <v>12</v>
      </c>
      <c r="F1442" s="77" t="s">
        <v>45</v>
      </c>
      <c r="G1442" s="78" t="s">
        <v>25</v>
      </c>
      <c r="H1442" s="76">
        <f t="shared" si="44"/>
        <v>0.02</v>
      </c>
      <c r="I1442" s="79">
        <f t="shared" si="45"/>
        <v>0.15287526687720579</v>
      </c>
      <c r="J1442" s="76">
        <v>498472</v>
      </c>
      <c r="K1442" s="80">
        <v>1700866</v>
      </c>
    </row>
    <row r="1443" spans="1:11" x14ac:dyDescent="0.25">
      <c r="A1443">
        <v>1</v>
      </c>
      <c r="B1443">
        <v>3</v>
      </c>
      <c r="C1443" s="76">
        <v>1253</v>
      </c>
      <c r="D1443" s="76">
        <v>25.46</v>
      </c>
      <c r="E1443" s="76">
        <v>17</v>
      </c>
      <c r="F1443" s="77" t="s">
        <v>45</v>
      </c>
      <c r="G1443" s="78" t="s">
        <v>25</v>
      </c>
      <c r="H1443" s="76">
        <f t="shared" si="44"/>
        <v>5.0999999999999997E-2</v>
      </c>
      <c r="I1443" s="79">
        <f t="shared" si="45"/>
        <v>0.55390536974461846</v>
      </c>
      <c r="J1443" s="76">
        <v>498472</v>
      </c>
      <c r="K1443" s="80">
        <v>1700863</v>
      </c>
    </row>
    <row r="1444" spans="1:11" x14ac:dyDescent="0.25">
      <c r="A1444">
        <v>1</v>
      </c>
      <c r="B1444">
        <v>3</v>
      </c>
      <c r="C1444" s="76">
        <v>1254.0999999999999</v>
      </c>
      <c r="D1444" s="76">
        <v>17.190000000000001</v>
      </c>
      <c r="E1444" s="76">
        <v>12</v>
      </c>
      <c r="F1444" s="77" t="s">
        <v>49</v>
      </c>
      <c r="G1444" s="78" t="s">
        <v>26</v>
      </c>
      <c r="H1444" s="76">
        <f t="shared" si="44"/>
        <v>2.3E-2</v>
      </c>
      <c r="I1444" s="79">
        <f t="shared" si="45"/>
        <v>0.17823904836949156</v>
      </c>
      <c r="J1444" s="76">
        <v>498472</v>
      </c>
      <c r="K1444" s="80">
        <v>1700863</v>
      </c>
    </row>
    <row r="1445" spans="1:11" x14ac:dyDescent="0.25">
      <c r="A1445">
        <v>1</v>
      </c>
      <c r="B1445">
        <v>3</v>
      </c>
      <c r="C1445" s="76">
        <v>1254.2</v>
      </c>
      <c r="D1445" s="76">
        <v>14.64</v>
      </c>
      <c r="E1445" s="76">
        <v>10</v>
      </c>
      <c r="F1445" s="77" t="s">
        <v>46</v>
      </c>
      <c r="G1445" s="78" t="s">
        <v>17</v>
      </c>
      <c r="H1445" s="76">
        <f t="shared" si="44"/>
        <v>1.7000000000000001E-2</v>
      </c>
      <c r="I1445" s="79">
        <f t="shared" si="45"/>
        <v>0.10773380748909424</v>
      </c>
      <c r="J1445" s="76">
        <v>498472</v>
      </c>
      <c r="K1445" s="80">
        <v>1700863</v>
      </c>
    </row>
    <row r="1446" spans="1:11" x14ac:dyDescent="0.25">
      <c r="A1446">
        <v>1</v>
      </c>
      <c r="B1446">
        <v>3</v>
      </c>
      <c r="C1446" s="76">
        <v>1255</v>
      </c>
      <c r="D1446" s="76">
        <v>19.420000000000002</v>
      </c>
      <c r="E1446" s="76">
        <v>12</v>
      </c>
      <c r="F1446" s="77" t="s">
        <v>51</v>
      </c>
      <c r="G1446" s="78" t="s">
        <v>15</v>
      </c>
      <c r="H1446" s="76">
        <f t="shared" si="44"/>
        <v>0.03</v>
      </c>
      <c r="I1446" s="79">
        <f t="shared" si="45"/>
        <v>0.22748331717912995</v>
      </c>
      <c r="J1446" s="76">
        <v>498470</v>
      </c>
      <c r="K1446" s="80">
        <v>1700865</v>
      </c>
    </row>
    <row r="1447" spans="1:11" x14ac:dyDescent="0.25">
      <c r="A1447">
        <v>1</v>
      </c>
      <c r="B1447">
        <v>3</v>
      </c>
      <c r="C1447" s="76">
        <v>1256.0999999999999</v>
      </c>
      <c r="D1447" s="76">
        <v>16.55</v>
      </c>
      <c r="E1447" s="76">
        <v>7</v>
      </c>
      <c r="F1447" s="77" t="s">
        <v>45</v>
      </c>
      <c r="G1447" s="78" t="s">
        <v>25</v>
      </c>
      <c r="H1447" s="76">
        <f t="shared" si="44"/>
        <v>2.1999999999999999E-2</v>
      </c>
      <c r="I1447" s="79">
        <f t="shared" si="45"/>
        <v>9.6374889161586375E-2</v>
      </c>
      <c r="J1447" s="76">
        <v>498470</v>
      </c>
      <c r="K1447" s="80">
        <v>1700865</v>
      </c>
    </row>
    <row r="1448" spans="1:11" x14ac:dyDescent="0.25">
      <c r="A1448">
        <v>1</v>
      </c>
      <c r="B1448">
        <v>3</v>
      </c>
      <c r="C1448" s="76">
        <v>1256.2</v>
      </c>
      <c r="D1448" s="76">
        <v>18.14</v>
      </c>
      <c r="E1448" s="76">
        <v>10</v>
      </c>
      <c r="F1448" s="77" t="s">
        <v>45</v>
      </c>
      <c r="G1448" s="78" t="s">
        <v>25</v>
      </c>
      <c r="H1448" s="76">
        <f t="shared" si="44"/>
        <v>2.5999999999999999E-2</v>
      </c>
      <c r="I1448" s="79">
        <f t="shared" si="45"/>
        <v>0.16540339551251138</v>
      </c>
      <c r="J1448" s="76">
        <v>498470</v>
      </c>
      <c r="K1448" s="80">
        <v>1700865</v>
      </c>
    </row>
    <row r="1449" spans="1:11" x14ac:dyDescent="0.25">
      <c r="A1449">
        <v>1</v>
      </c>
      <c r="B1449">
        <v>3</v>
      </c>
      <c r="C1449" s="76">
        <v>1257</v>
      </c>
      <c r="D1449" s="76">
        <v>16.55</v>
      </c>
      <c r="E1449" s="76">
        <v>12</v>
      </c>
      <c r="F1449" s="77" t="s">
        <v>45</v>
      </c>
      <c r="G1449" s="78" t="s">
        <v>25</v>
      </c>
      <c r="H1449" s="76">
        <f t="shared" si="44"/>
        <v>2.1999999999999999E-2</v>
      </c>
      <c r="I1449" s="79">
        <f t="shared" si="45"/>
        <v>0.16521409570557663</v>
      </c>
      <c r="J1449" s="76">
        <v>498466</v>
      </c>
      <c r="K1449" s="80">
        <v>1700866</v>
      </c>
    </row>
    <row r="1450" spans="1:11" x14ac:dyDescent="0.25">
      <c r="A1450">
        <v>1</v>
      </c>
      <c r="B1450">
        <v>3</v>
      </c>
      <c r="C1450" s="76">
        <v>1258.0999999999999</v>
      </c>
      <c r="D1450" s="76">
        <v>22.28</v>
      </c>
      <c r="E1450" s="76">
        <v>12</v>
      </c>
      <c r="F1450" s="77" t="s">
        <v>45</v>
      </c>
      <c r="G1450" s="78" t="s">
        <v>25</v>
      </c>
      <c r="H1450" s="76">
        <f t="shared" si="44"/>
        <v>3.9E-2</v>
      </c>
      <c r="I1450" s="79">
        <f t="shared" si="45"/>
        <v>0.29942046080519569</v>
      </c>
      <c r="J1450" s="76">
        <v>498466</v>
      </c>
      <c r="K1450" s="80">
        <v>1700869</v>
      </c>
    </row>
    <row r="1451" spans="1:11" x14ac:dyDescent="0.25">
      <c r="A1451">
        <v>1</v>
      </c>
      <c r="B1451">
        <v>3</v>
      </c>
      <c r="C1451" s="76">
        <v>1258.2</v>
      </c>
      <c r="D1451" s="76">
        <v>12.73</v>
      </c>
      <c r="E1451" s="76">
        <v>12</v>
      </c>
      <c r="F1451" s="77" t="s">
        <v>45</v>
      </c>
      <c r="G1451" s="78" t="s">
        <v>25</v>
      </c>
      <c r="H1451" s="76">
        <f t="shared" si="44"/>
        <v>1.2999999999999999E-2</v>
      </c>
      <c r="I1451" s="79">
        <f t="shared" si="45"/>
        <v>9.7748006425520922E-2</v>
      </c>
      <c r="J1451" s="76">
        <v>498466</v>
      </c>
      <c r="K1451" s="80">
        <v>1700869</v>
      </c>
    </row>
    <row r="1452" spans="1:11" x14ac:dyDescent="0.25">
      <c r="A1452">
        <v>1</v>
      </c>
      <c r="B1452">
        <v>3</v>
      </c>
      <c r="C1452" s="76">
        <v>1258.3</v>
      </c>
      <c r="D1452" s="76">
        <v>24.19</v>
      </c>
      <c r="E1452" s="76">
        <v>14</v>
      </c>
      <c r="F1452" s="77" t="s">
        <v>45</v>
      </c>
      <c r="G1452" s="78" t="s">
        <v>25</v>
      </c>
      <c r="H1452" s="76">
        <f t="shared" si="44"/>
        <v>4.5999999999999999E-2</v>
      </c>
      <c r="I1452" s="79">
        <f t="shared" si="45"/>
        <v>0.41178415151176906</v>
      </c>
      <c r="J1452" s="76">
        <v>498466</v>
      </c>
      <c r="K1452" s="80">
        <v>1700869</v>
      </c>
    </row>
    <row r="1453" spans="1:11" x14ac:dyDescent="0.25">
      <c r="A1453">
        <v>1</v>
      </c>
      <c r="B1453">
        <v>3</v>
      </c>
      <c r="C1453" s="76">
        <v>1259</v>
      </c>
      <c r="D1453" s="76">
        <v>21.01</v>
      </c>
      <c r="E1453" s="76">
        <v>14</v>
      </c>
      <c r="F1453" s="77" t="s">
        <v>45</v>
      </c>
      <c r="G1453" s="78" t="s">
        <v>25</v>
      </c>
      <c r="H1453" s="76">
        <f t="shared" si="44"/>
        <v>3.5000000000000003E-2</v>
      </c>
      <c r="I1453" s="79">
        <f t="shared" si="45"/>
        <v>0.31063472010073928</v>
      </c>
      <c r="J1453" s="76">
        <v>498465</v>
      </c>
      <c r="K1453" s="80">
        <v>1700866</v>
      </c>
    </row>
    <row r="1454" spans="1:11" x14ac:dyDescent="0.25">
      <c r="A1454">
        <v>1</v>
      </c>
      <c r="B1454">
        <v>3</v>
      </c>
      <c r="C1454" s="76">
        <v>1260</v>
      </c>
      <c r="D1454" s="76">
        <v>14.64</v>
      </c>
      <c r="E1454" s="76">
        <v>5</v>
      </c>
      <c r="F1454" s="77" t="s">
        <v>45</v>
      </c>
      <c r="G1454" s="78" t="s">
        <v>25</v>
      </c>
      <c r="H1454" s="76">
        <f t="shared" si="44"/>
        <v>1.7000000000000001E-2</v>
      </c>
      <c r="I1454" s="79">
        <f t="shared" si="45"/>
        <v>5.3866903744547119E-2</v>
      </c>
      <c r="J1454" s="76">
        <v>498466</v>
      </c>
      <c r="K1454" s="80">
        <v>1700866</v>
      </c>
    </row>
    <row r="1455" spans="1:11" x14ac:dyDescent="0.25">
      <c r="A1455">
        <v>1</v>
      </c>
      <c r="B1455">
        <v>3</v>
      </c>
      <c r="C1455" s="76">
        <v>1261</v>
      </c>
      <c r="D1455" s="76">
        <v>22.92</v>
      </c>
      <c r="E1455" s="76">
        <v>14</v>
      </c>
      <c r="F1455" s="77" t="s">
        <v>45</v>
      </c>
      <c r="G1455" s="78" t="s">
        <v>25</v>
      </c>
      <c r="H1455" s="76">
        <f t="shared" si="44"/>
        <v>4.1000000000000002E-2</v>
      </c>
      <c r="I1455" s="79">
        <f t="shared" si="45"/>
        <v>0.36968098921079717</v>
      </c>
      <c r="J1455" s="76">
        <v>498464</v>
      </c>
      <c r="K1455" s="80">
        <v>1700865</v>
      </c>
    </row>
    <row r="1456" spans="1:11" x14ac:dyDescent="0.25">
      <c r="A1456">
        <v>1</v>
      </c>
      <c r="B1456">
        <v>3</v>
      </c>
      <c r="C1456" s="76">
        <v>1262</v>
      </c>
      <c r="D1456" s="76">
        <v>28.97</v>
      </c>
      <c r="E1456" s="76">
        <v>15</v>
      </c>
      <c r="F1456" s="77" t="s">
        <v>45</v>
      </c>
      <c r="G1456" s="78" t="s">
        <v>25</v>
      </c>
      <c r="H1456" s="76">
        <f t="shared" si="44"/>
        <v>6.6000000000000003E-2</v>
      </c>
      <c r="I1456" s="79">
        <f t="shared" si="45"/>
        <v>0.63278781069243806</v>
      </c>
      <c r="J1456" s="76">
        <v>498460</v>
      </c>
      <c r="K1456" s="80">
        <v>1700864</v>
      </c>
    </row>
    <row r="1457" spans="1:11" x14ac:dyDescent="0.25">
      <c r="A1457">
        <v>1</v>
      </c>
      <c r="B1457">
        <v>3</v>
      </c>
      <c r="C1457" s="76">
        <v>1263.0999999999999</v>
      </c>
      <c r="D1457" s="76">
        <v>16.23</v>
      </c>
      <c r="E1457" s="76">
        <v>10</v>
      </c>
      <c r="F1457" s="77" t="s">
        <v>45</v>
      </c>
      <c r="G1457" s="78" t="s">
        <v>25</v>
      </c>
      <c r="H1457" s="76">
        <f t="shared" si="44"/>
        <v>2.1000000000000001E-2</v>
      </c>
      <c r="I1457" s="79">
        <f t="shared" si="45"/>
        <v>0.13240576504012527</v>
      </c>
      <c r="J1457" s="76">
        <v>498460</v>
      </c>
      <c r="K1457" s="80">
        <v>1700861</v>
      </c>
    </row>
    <row r="1458" spans="1:11" x14ac:dyDescent="0.25">
      <c r="A1458">
        <v>1</v>
      </c>
      <c r="B1458">
        <v>3</v>
      </c>
      <c r="C1458" s="76">
        <v>1263.2</v>
      </c>
      <c r="D1458" s="76">
        <v>15.92</v>
      </c>
      <c r="E1458" s="76">
        <v>8</v>
      </c>
      <c r="F1458" s="77" t="s">
        <v>45</v>
      </c>
      <c r="G1458" s="78" t="s">
        <v>25</v>
      </c>
      <c r="H1458" s="76">
        <f t="shared" si="44"/>
        <v>0.02</v>
      </c>
      <c r="I1458" s="79">
        <f t="shared" si="45"/>
        <v>0.10191684458480386</v>
      </c>
      <c r="J1458" s="76">
        <v>498460</v>
      </c>
      <c r="K1458" s="80">
        <v>1700861</v>
      </c>
    </row>
    <row r="1459" spans="1:11" x14ac:dyDescent="0.25">
      <c r="A1459">
        <v>1</v>
      </c>
      <c r="B1459">
        <v>3</v>
      </c>
      <c r="C1459" s="76">
        <v>1264.0999999999999</v>
      </c>
      <c r="D1459" s="76">
        <v>27.06</v>
      </c>
      <c r="E1459" s="76">
        <v>14</v>
      </c>
      <c r="F1459" s="77" t="s">
        <v>45</v>
      </c>
      <c r="G1459" s="78" t="s">
        <v>25</v>
      </c>
      <c r="H1459" s="76">
        <f t="shared" si="44"/>
        <v>5.8000000000000003E-2</v>
      </c>
      <c r="I1459" s="79">
        <f t="shared" si="45"/>
        <v>0.51529208962518414</v>
      </c>
      <c r="J1459" s="76">
        <v>498459</v>
      </c>
      <c r="K1459" s="80">
        <v>1700863</v>
      </c>
    </row>
    <row r="1460" spans="1:11" x14ac:dyDescent="0.25">
      <c r="A1460">
        <v>1</v>
      </c>
      <c r="B1460">
        <v>3</v>
      </c>
      <c r="C1460" s="76">
        <v>1264.2</v>
      </c>
      <c r="D1460" s="76">
        <v>21.01</v>
      </c>
      <c r="E1460" s="76">
        <v>15</v>
      </c>
      <c r="F1460" s="77" t="s">
        <v>45</v>
      </c>
      <c r="G1460" s="78" t="s">
        <v>25</v>
      </c>
      <c r="H1460" s="76">
        <f t="shared" si="44"/>
        <v>3.5000000000000003E-2</v>
      </c>
      <c r="I1460" s="79">
        <f t="shared" si="45"/>
        <v>0.33282291439364931</v>
      </c>
      <c r="J1460" s="76">
        <v>498459</v>
      </c>
      <c r="K1460" s="80">
        <v>1700863</v>
      </c>
    </row>
    <row r="1461" spans="1:11" x14ac:dyDescent="0.25">
      <c r="A1461">
        <v>1</v>
      </c>
      <c r="B1461">
        <v>3</v>
      </c>
      <c r="C1461" s="76">
        <v>1265.0999999999999</v>
      </c>
      <c r="D1461" s="76">
        <v>16.55</v>
      </c>
      <c r="E1461" s="76">
        <v>11</v>
      </c>
      <c r="F1461" s="77" t="s">
        <v>53</v>
      </c>
      <c r="G1461" s="78" t="s">
        <v>20</v>
      </c>
      <c r="H1461" s="76">
        <f t="shared" si="44"/>
        <v>2.1999999999999999E-2</v>
      </c>
      <c r="I1461" s="79">
        <f t="shared" si="45"/>
        <v>0.15144625439677858</v>
      </c>
      <c r="J1461" s="76">
        <v>498458</v>
      </c>
      <c r="K1461" s="80">
        <v>1700862</v>
      </c>
    </row>
    <row r="1462" spans="1:11" x14ac:dyDescent="0.25">
      <c r="A1462">
        <v>1</v>
      </c>
      <c r="B1462">
        <v>3</v>
      </c>
      <c r="C1462" s="76">
        <v>1265.2</v>
      </c>
      <c r="D1462" s="76">
        <v>20.69</v>
      </c>
      <c r="E1462" s="76">
        <v>13</v>
      </c>
      <c r="F1462" s="77" t="s">
        <v>47</v>
      </c>
      <c r="G1462" s="78" t="s">
        <v>20</v>
      </c>
      <c r="H1462" s="76">
        <f t="shared" si="44"/>
        <v>3.4000000000000002E-2</v>
      </c>
      <c r="I1462" s="79">
        <f t="shared" si="45"/>
        <v>0.27972687203497293</v>
      </c>
      <c r="J1462" s="76">
        <v>498458</v>
      </c>
      <c r="K1462" s="80">
        <v>1700862</v>
      </c>
    </row>
    <row r="1463" spans="1:11" x14ac:dyDescent="0.25">
      <c r="A1463">
        <v>1</v>
      </c>
      <c r="B1463">
        <v>3</v>
      </c>
      <c r="C1463" s="76">
        <v>1266</v>
      </c>
      <c r="D1463" s="76">
        <v>11.14</v>
      </c>
      <c r="E1463" s="76">
        <v>5</v>
      </c>
      <c r="F1463" s="77" t="s">
        <v>45</v>
      </c>
      <c r="G1463" s="78" t="s">
        <v>25</v>
      </c>
      <c r="H1463" s="76">
        <f t="shared" si="44"/>
        <v>0.01</v>
      </c>
      <c r="I1463" s="79">
        <f t="shared" si="45"/>
        <v>3.1189631333874548E-2</v>
      </c>
      <c r="J1463" s="76">
        <v>498456</v>
      </c>
      <c r="K1463" s="80">
        <v>1700862</v>
      </c>
    </row>
    <row r="1464" spans="1:11" x14ac:dyDescent="0.25">
      <c r="A1464">
        <v>1</v>
      </c>
      <c r="B1464">
        <v>3</v>
      </c>
      <c r="C1464" s="76">
        <v>1267.0999999999999</v>
      </c>
      <c r="D1464" s="76">
        <v>25.46</v>
      </c>
      <c r="E1464" s="76">
        <v>21</v>
      </c>
      <c r="F1464" s="77" t="s">
        <v>45</v>
      </c>
      <c r="G1464" s="78" t="s">
        <v>25</v>
      </c>
      <c r="H1464" s="76">
        <f t="shared" si="44"/>
        <v>5.0999999999999997E-2</v>
      </c>
      <c r="I1464" s="79">
        <f t="shared" si="45"/>
        <v>0.68423604497864643</v>
      </c>
      <c r="J1464" s="76">
        <v>498455</v>
      </c>
      <c r="K1464" s="80">
        <v>1700859</v>
      </c>
    </row>
    <row r="1465" spans="1:11" x14ac:dyDescent="0.25">
      <c r="A1465">
        <v>1</v>
      </c>
      <c r="B1465">
        <v>3</v>
      </c>
      <c r="C1465" s="76">
        <v>1267.2</v>
      </c>
      <c r="D1465" s="76">
        <v>21.33</v>
      </c>
      <c r="E1465" s="76">
        <v>15</v>
      </c>
      <c r="F1465" s="77" t="s">
        <v>45</v>
      </c>
      <c r="G1465" s="78" t="s">
        <v>25</v>
      </c>
      <c r="H1465" s="76">
        <f t="shared" si="44"/>
        <v>3.5999999999999997E-2</v>
      </c>
      <c r="I1465" s="79">
        <f t="shared" si="45"/>
        <v>0.34303846892443901</v>
      </c>
      <c r="J1465" s="76">
        <v>498455</v>
      </c>
      <c r="K1465" s="80">
        <v>1700859</v>
      </c>
    </row>
    <row r="1466" spans="1:11" x14ac:dyDescent="0.25">
      <c r="A1466">
        <v>1</v>
      </c>
      <c r="B1466">
        <v>3</v>
      </c>
      <c r="C1466" s="76">
        <v>1267.3</v>
      </c>
      <c r="D1466" s="76">
        <v>16.55</v>
      </c>
      <c r="E1466" s="76">
        <v>15</v>
      </c>
      <c r="F1466" s="77" t="s">
        <v>45</v>
      </c>
      <c r="G1466" s="78" t="s">
        <v>25</v>
      </c>
      <c r="H1466" s="76">
        <f t="shared" si="44"/>
        <v>2.1999999999999999E-2</v>
      </c>
      <c r="I1466" s="79">
        <f t="shared" si="45"/>
        <v>0.20651761963197082</v>
      </c>
      <c r="J1466" s="76">
        <v>498455</v>
      </c>
      <c r="K1466" s="80">
        <v>1700859</v>
      </c>
    </row>
    <row r="1467" spans="1:11" x14ac:dyDescent="0.25">
      <c r="A1467">
        <v>1</v>
      </c>
      <c r="B1467">
        <v>3</v>
      </c>
      <c r="C1467" s="76">
        <v>1268.0999999999999</v>
      </c>
      <c r="D1467" s="76">
        <v>28.65</v>
      </c>
      <c r="E1467" s="76">
        <v>16</v>
      </c>
      <c r="F1467" s="77" t="s">
        <v>45</v>
      </c>
      <c r="G1467" s="78" t="s">
        <v>25</v>
      </c>
      <c r="H1467" s="76">
        <f t="shared" si="44"/>
        <v>6.4000000000000001E-2</v>
      </c>
      <c r="I1467" s="79">
        <f t="shared" si="45"/>
        <v>0.66014462359070913</v>
      </c>
      <c r="J1467" s="76">
        <v>498451</v>
      </c>
      <c r="K1467" s="80">
        <v>1700856</v>
      </c>
    </row>
    <row r="1468" spans="1:11" x14ac:dyDescent="0.25">
      <c r="A1468">
        <v>1</v>
      </c>
      <c r="B1468">
        <v>3</v>
      </c>
      <c r="C1468" s="76">
        <v>1268.2</v>
      </c>
      <c r="D1468" s="76">
        <v>22.28</v>
      </c>
      <c r="E1468" s="76">
        <v>10</v>
      </c>
      <c r="F1468" s="77" t="s">
        <v>45</v>
      </c>
      <c r="G1468" s="78" t="s">
        <v>25</v>
      </c>
      <c r="H1468" s="76">
        <f t="shared" si="44"/>
        <v>3.9E-2</v>
      </c>
      <c r="I1468" s="79">
        <f t="shared" si="45"/>
        <v>0.24951705067099639</v>
      </c>
      <c r="J1468" s="76">
        <v>498451</v>
      </c>
      <c r="K1468" s="80">
        <v>1700856</v>
      </c>
    </row>
    <row r="1469" spans="1:11" x14ac:dyDescent="0.25">
      <c r="A1469">
        <v>1</v>
      </c>
      <c r="B1469">
        <v>3</v>
      </c>
      <c r="C1469" s="76">
        <v>1269</v>
      </c>
      <c r="D1469" s="76">
        <v>22.92</v>
      </c>
      <c r="E1469" s="76">
        <v>12</v>
      </c>
      <c r="F1469" s="77" t="s">
        <v>45</v>
      </c>
      <c r="G1469" s="78" t="s">
        <v>25</v>
      </c>
      <c r="H1469" s="76">
        <f t="shared" si="44"/>
        <v>4.1000000000000002E-2</v>
      </c>
      <c r="I1469" s="79">
        <f t="shared" si="45"/>
        <v>0.31686941932354046</v>
      </c>
      <c r="J1469" s="76">
        <v>498449</v>
      </c>
      <c r="K1469" s="80">
        <v>1700857</v>
      </c>
    </row>
    <row r="1470" spans="1:11" x14ac:dyDescent="0.25">
      <c r="A1470">
        <v>1</v>
      </c>
      <c r="B1470">
        <v>3</v>
      </c>
      <c r="C1470" s="76">
        <v>1270</v>
      </c>
      <c r="D1470" s="76">
        <v>31.51</v>
      </c>
      <c r="E1470" s="76">
        <v>19</v>
      </c>
      <c r="F1470" s="77" t="s">
        <v>45</v>
      </c>
      <c r="G1470" s="78" t="s">
        <v>25</v>
      </c>
      <c r="H1470" s="76">
        <f t="shared" si="44"/>
        <v>7.8E-2</v>
      </c>
      <c r="I1470" s="79">
        <f t="shared" si="45"/>
        <v>0.94824434772887167</v>
      </c>
      <c r="J1470" s="76">
        <v>498444</v>
      </c>
      <c r="K1470" s="80">
        <v>1700857</v>
      </c>
    </row>
    <row r="1471" spans="1:11" x14ac:dyDescent="0.25">
      <c r="A1471">
        <v>1</v>
      </c>
      <c r="B1471">
        <v>3</v>
      </c>
      <c r="C1471" s="76">
        <v>1271.0999999999999</v>
      </c>
      <c r="D1471" s="76">
        <v>31.51</v>
      </c>
      <c r="E1471" s="76">
        <v>12</v>
      </c>
      <c r="F1471" s="77" t="s">
        <v>45</v>
      </c>
      <c r="G1471" s="78" t="s">
        <v>25</v>
      </c>
      <c r="H1471" s="76">
        <f t="shared" si="44"/>
        <v>7.8E-2</v>
      </c>
      <c r="I1471" s="79">
        <f t="shared" si="45"/>
        <v>0.59889116698665579</v>
      </c>
      <c r="J1471" s="76">
        <v>498441</v>
      </c>
      <c r="K1471" s="80">
        <v>1700855</v>
      </c>
    </row>
    <row r="1472" spans="1:11" x14ac:dyDescent="0.25">
      <c r="A1472">
        <v>1</v>
      </c>
      <c r="B1472">
        <v>3</v>
      </c>
      <c r="C1472" s="76">
        <v>1271.2</v>
      </c>
      <c r="D1472" s="76">
        <v>16.23</v>
      </c>
      <c r="E1472" s="76">
        <v>10</v>
      </c>
      <c r="F1472" s="77" t="s">
        <v>45</v>
      </c>
      <c r="G1472" s="78" t="s">
        <v>25</v>
      </c>
      <c r="H1472" s="76">
        <f t="shared" si="44"/>
        <v>2.1000000000000001E-2</v>
      </c>
      <c r="I1472" s="79">
        <f t="shared" si="45"/>
        <v>0.13240576504012527</v>
      </c>
      <c r="J1472" s="76">
        <v>498441</v>
      </c>
      <c r="K1472" s="80">
        <v>1700855</v>
      </c>
    </row>
    <row r="1473" spans="1:11" x14ac:dyDescent="0.25">
      <c r="A1473">
        <v>1</v>
      </c>
      <c r="B1473">
        <v>3</v>
      </c>
      <c r="C1473" s="76">
        <v>1272.0999999999999</v>
      </c>
      <c r="D1473" s="76">
        <v>24.83</v>
      </c>
      <c r="E1473" s="76">
        <v>18</v>
      </c>
      <c r="F1473" s="77" t="s">
        <v>45</v>
      </c>
      <c r="G1473" s="78" t="s">
        <v>25</v>
      </c>
      <c r="H1473" s="76">
        <f t="shared" si="44"/>
        <v>4.8000000000000001E-2</v>
      </c>
      <c r="I1473" s="79">
        <f t="shared" si="45"/>
        <v>0.5578222069341493</v>
      </c>
      <c r="J1473" s="76">
        <v>498437</v>
      </c>
      <c r="K1473" s="80">
        <v>1700849</v>
      </c>
    </row>
    <row r="1474" spans="1:11" x14ac:dyDescent="0.25">
      <c r="A1474">
        <v>1</v>
      </c>
      <c r="B1474">
        <v>3</v>
      </c>
      <c r="C1474" s="76">
        <v>1272.2</v>
      </c>
      <c r="D1474" s="76">
        <v>24.51</v>
      </c>
      <c r="E1474" s="76">
        <v>16</v>
      </c>
      <c r="F1474" s="77" t="s">
        <v>45</v>
      </c>
      <c r="G1474" s="78" t="s">
        <v>25</v>
      </c>
      <c r="H1474" s="76">
        <f t="shared" ref="H1474:H1537" si="46">ROUND((D1474/100)^2*0.7854,3)</f>
        <v>4.7E-2</v>
      </c>
      <c r="I1474" s="79">
        <f t="shared" si="45"/>
        <v>0.48314385532846021</v>
      </c>
      <c r="J1474" s="76">
        <v>498437</v>
      </c>
      <c r="K1474" s="80">
        <v>1700849</v>
      </c>
    </row>
    <row r="1475" spans="1:11" x14ac:dyDescent="0.25">
      <c r="A1475">
        <v>1</v>
      </c>
      <c r="B1475">
        <v>3</v>
      </c>
      <c r="C1475" s="76">
        <v>1273.0999999999999</v>
      </c>
      <c r="D1475" s="76">
        <v>11.78</v>
      </c>
      <c r="E1475" s="76">
        <v>10</v>
      </c>
      <c r="F1475" s="77" t="s">
        <v>45</v>
      </c>
      <c r="G1475" s="78" t="s">
        <v>25</v>
      </c>
      <c r="H1475" s="76">
        <f t="shared" si="46"/>
        <v>1.0999999999999999E-2</v>
      </c>
      <c r="I1475" s="79">
        <f t="shared" ref="I1475:I1538" si="47">IF(F1475="Pino candelillo",-0.0044177+(0.0000285*D1475^2*E1475),((D1475/100)^2)*E1475*0.64*(PI()/4))</f>
        <v>6.9752605758465577E-2</v>
      </c>
      <c r="J1475" s="76">
        <v>498431</v>
      </c>
      <c r="K1475" s="80">
        <v>1700844</v>
      </c>
    </row>
    <row r="1476" spans="1:11" x14ac:dyDescent="0.25">
      <c r="A1476">
        <v>1</v>
      </c>
      <c r="B1476">
        <v>3</v>
      </c>
      <c r="C1476" s="76">
        <v>1273.2</v>
      </c>
      <c r="D1476" s="76">
        <v>19.420000000000002</v>
      </c>
      <c r="E1476" s="76">
        <v>8</v>
      </c>
      <c r="F1476" s="77" t="s">
        <v>45</v>
      </c>
      <c r="G1476" s="78" t="s">
        <v>25</v>
      </c>
      <c r="H1476" s="76">
        <f t="shared" si="46"/>
        <v>0.03</v>
      </c>
      <c r="I1476" s="79">
        <f t="shared" si="47"/>
        <v>0.15165554478608664</v>
      </c>
      <c r="J1476" s="76">
        <v>498431</v>
      </c>
      <c r="K1476" s="80">
        <v>1700844</v>
      </c>
    </row>
    <row r="1477" spans="1:11" x14ac:dyDescent="0.25">
      <c r="A1477">
        <v>1</v>
      </c>
      <c r="B1477">
        <v>3</v>
      </c>
      <c r="C1477" s="76">
        <v>1274</v>
      </c>
      <c r="D1477" s="76">
        <v>32.15</v>
      </c>
      <c r="E1477" s="76">
        <v>13</v>
      </c>
      <c r="F1477" s="77" t="s">
        <v>45</v>
      </c>
      <c r="G1477" s="78" t="s">
        <v>25</v>
      </c>
      <c r="H1477" s="76">
        <f t="shared" si="46"/>
        <v>8.1000000000000003E-2</v>
      </c>
      <c r="I1477" s="79">
        <f t="shared" si="47"/>
        <v>0.67542193733770417</v>
      </c>
      <c r="J1477" s="76">
        <v>498427</v>
      </c>
      <c r="K1477" s="80">
        <v>1700841</v>
      </c>
    </row>
    <row r="1478" spans="1:11" x14ac:dyDescent="0.25">
      <c r="A1478">
        <v>1</v>
      </c>
      <c r="B1478">
        <v>3</v>
      </c>
      <c r="C1478" s="76">
        <v>1275</v>
      </c>
      <c r="D1478" s="76">
        <v>19.100000000000001</v>
      </c>
      <c r="E1478" s="76">
        <v>12</v>
      </c>
      <c r="F1478" s="77" t="s">
        <v>45</v>
      </c>
      <c r="G1478" s="78" t="s">
        <v>25</v>
      </c>
      <c r="H1478" s="76">
        <f t="shared" si="46"/>
        <v>2.9000000000000001E-2</v>
      </c>
      <c r="I1478" s="79">
        <f t="shared" si="47"/>
        <v>0.22004820786356974</v>
      </c>
      <c r="J1478" s="76">
        <v>498427</v>
      </c>
      <c r="K1478" s="80">
        <v>1700841</v>
      </c>
    </row>
    <row r="1479" spans="1:11" x14ac:dyDescent="0.25">
      <c r="A1479">
        <v>1</v>
      </c>
      <c r="B1479">
        <v>3</v>
      </c>
      <c r="C1479" s="76">
        <v>1276</v>
      </c>
      <c r="D1479" s="76">
        <v>16.23</v>
      </c>
      <c r="E1479" s="76">
        <v>7</v>
      </c>
      <c r="F1479" s="77" t="s">
        <v>48</v>
      </c>
      <c r="G1479" s="78" t="s">
        <v>22</v>
      </c>
      <c r="H1479" s="76">
        <f t="shared" si="46"/>
        <v>2.1000000000000001E-2</v>
      </c>
      <c r="I1479" s="79">
        <f t="shared" si="47"/>
        <v>9.2684035528087683E-2</v>
      </c>
      <c r="J1479" s="76">
        <v>498427</v>
      </c>
      <c r="K1479" s="80">
        <v>1700842</v>
      </c>
    </row>
    <row r="1480" spans="1:11" x14ac:dyDescent="0.25">
      <c r="A1480">
        <v>1</v>
      </c>
      <c r="B1480">
        <v>3</v>
      </c>
      <c r="C1480" s="76">
        <v>1277</v>
      </c>
      <c r="D1480" s="76">
        <v>9.8699999999999992</v>
      </c>
      <c r="E1480" s="76">
        <v>8</v>
      </c>
      <c r="F1480" s="77" t="s">
        <v>48</v>
      </c>
      <c r="G1480" s="78" t="s">
        <v>22</v>
      </c>
      <c r="H1480" s="76">
        <f t="shared" si="46"/>
        <v>8.0000000000000002E-3</v>
      </c>
      <c r="I1480" s="79">
        <f t="shared" si="47"/>
        <v>3.9173659824062915E-2</v>
      </c>
      <c r="J1480" s="76">
        <v>498426</v>
      </c>
      <c r="K1480" s="80">
        <v>1700842</v>
      </c>
    </row>
    <row r="1481" spans="1:11" x14ac:dyDescent="0.25">
      <c r="A1481">
        <v>1</v>
      </c>
      <c r="B1481">
        <v>3</v>
      </c>
      <c r="C1481" s="76">
        <v>1278.0999999999999</v>
      </c>
      <c r="D1481" s="76">
        <v>13.05</v>
      </c>
      <c r="E1481" s="76">
        <v>5</v>
      </c>
      <c r="F1481" s="77" t="s">
        <v>60</v>
      </c>
      <c r="G1481" s="78" t="s">
        <v>61</v>
      </c>
      <c r="H1481" s="76">
        <f t="shared" si="46"/>
        <v>1.2999999999999999E-2</v>
      </c>
      <c r="I1481" s="79">
        <f t="shared" si="47"/>
        <v>4.2801686631038061E-2</v>
      </c>
      <c r="J1481" s="76">
        <v>498426</v>
      </c>
      <c r="K1481" s="80">
        <v>1700843</v>
      </c>
    </row>
    <row r="1482" spans="1:11" x14ac:dyDescent="0.25">
      <c r="A1482">
        <v>1</v>
      </c>
      <c r="B1482">
        <v>3</v>
      </c>
      <c r="C1482" s="76">
        <v>1278.2</v>
      </c>
      <c r="D1482" s="76">
        <v>17.510000000000002</v>
      </c>
      <c r="E1482" s="76">
        <v>5</v>
      </c>
      <c r="F1482" s="77" t="s">
        <v>60</v>
      </c>
      <c r="G1482" s="78" t="s">
        <v>61</v>
      </c>
      <c r="H1482" s="76">
        <f t="shared" si="46"/>
        <v>2.4E-2</v>
      </c>
      <c r="I1482" s="79">
        <f t="shared" si="47"/>
        <v>7.7057009739991689E-2</v>
      </c>
      <c r="J1482" s="76">
        <v>498426</v>
      </c>
      <c r="K1482" s="80">
        <v>1700843</v>
      </c>
    </row>
    <row r="1483" spans="1:11" x14ac:dyDescent="0.25">
      <c r="A1483">
        <v>1</v>
      </c>
      <c r="B1483">
        <v>3</v>
      </c>
      <c r="C1483" s="76">
        <v>1279</v>
      </c>
      <c r="D1483" s="76">
        <v>20.69</v>
      </c>
      <c r="E1483" s="76">
        <v>8</v>
      </c>
      <c r="F1483" s="77" t="s">
        <v>48</v>
      </c>
      <c r="G1483" s="78" t="s">
        <v>22</v>
      </c>
      <c r="H1483" s="76">
        <f t="shared" si="46"/>
        <v>3.4000000000000002E-2</v>
      </c>
      <c r="I1483" s="79">
        <f t="shared" si="47"/>
        <v>0.17213961355998333</v>
      </c>
      <c r="J1483" s="76">
        <v>498421</v>
      </c>
      <c r="K1483" s="80">
        <v>1700850</v>
      </c>
    </row>
    <row r="1484" spans="1:11" x14ac:dyDescent="0.25">
      <c r="A1484">
        <v>1</v>
      </c>
      <c r="B1484">
        <v>3</v>
      </c>
      <c r="C1484" s="76">
        <v>1280</v>
      </c>
      <c r="D1484" s="76">
        <v>9.5500000000000007</v>
      </c>
      <c r="E1484" s="76">
        <v>8</v>
      </c>
      <c r="F1484" s="77" t="s">
        <v>51</v>
      </c>
      <c r="G1484" s="78" t="s">
        <v>15</v>
      </c>
      <c r="H1484" s="76">
        <f t="shared" si="46"/>
        <v>7.0000000000000001E-3</v>
      </c>
      <c r="I1484" s="79">
        <f t="shared" si="47"/>
        <v>3.6674701310594963E-2</v>
      </c>
      <c r="J1484" s="76">
        <v>498417</v>
      </c>
      <c r="K1484" s="80">
        <v>1700850</v>
      </c>
    </row>
    <row r="1485" spans="1:11" x14ac:dyDescent="0.25">
      <c r="A1485">
        <v>1</v>
      </c>
      <c r="B1485">
        <v>3</v>
      </c>
      <c r="C1485" s="76">
        <v>1281</v>
      </c>
      <c r="D1485" s="76">
        <v>13.37</v>
      </c>
      <c r="E1485" s="76">
        <v>10</v>
      </c>
      <c r="F1485" s="77" t="s">
        <v>48</v>
      </c>
      <c r="G1485" s="78" t="s">
        <v>22</v>
      </c>
      <c r="H1485" s="76">
        <f t="shared" si="46"/>
        <v>1.4E-2</v>
      </c>
      <c r="I1485" s="79">
        <f t="shared" si="47"/>
        <v>8.9853018210957633E-2</v>
      </c>
      <c r="J1485" s="76">
        <v>498473</v>
      </c>
      <c r="K1485" s="80">
        <v>1700850</v>
      </c>
    </row>
    <row r="1486" spans="1:11" x14ac:dyDescent="0.25">
      <c r="A1486">
        <v>1</v>
      </c>
      <c r="B1486">
        <v>3</v>
      </c>
      <c r="C1486" s="76">
        <v>1282</v>
      </c>
      <c r="D1486" s="76">
        <v>11.14</v>
      </c>
      <c r="E1486" s="76">
        <v>6</v>
      </c>
      <c r="F1486" s="77" t="s">
        <v>48</v>
      </c>
      <c r="G1486" s="78" t="s">
        <v>22</v>
      </c>
      <c r="H1486" s="76">
        <f t="shared" si="46"/>
        <v>0.01</v>
      </c>
      <c r="I1486" s="79">
        <f t="shared" si="47"/>
        <v>3.7427557600649461E-2</v>
      </c>
      <c r="J1486" s="76">
        <v>498413</v>
      </c>
      <c r="K1486" s="80">
        <v>1700854</v>
      </c>
    </row>
    <row r="1487" spans="1:11" x14ac:dyDescent="0.25">
      <c r="A1487">
        <v>1</v>
      </c>
      <c r="B1487">
        <v>3</v>
      </c>
      <c r="C1487" s="76">
        <v>1283</v>
      </c>
      <c r="D1487" s="76">
        <v>28.97</v>
      </c>
      <c r="E1487" s="76">
        <v>18</v>
      </c>
      <c r="F1487" s="77" t="s">
        <v>45</v>
      </c>
      <c r="G1487" s="78" t="s">
        <v>25</v>
      </c>
      <c r="H1487" s="76">
        <f t="shared" si="46"/>
        <v>6.6000000000000003E-2</v>
      </c>
      <c r="I1487" s="79">
        <f t="shared" si="47"/>
        <v>0.75934537283092574</v>
      </c>
      <c r="J1487" s="76">
        <v>498411</v>
      </c>
      <c r="K1487" s="80">
        <v>1700857</v>
      </c>
    </row>
    <row r="1488" spans="1:11" x14ac:dyDescent="0.25">
      <c r="A1488">
        <v>1</v>
      </c>
      <c r="B1488">
        <v>3</v>
      </c>
      <c r="C1488" s="76">
        <v>1284</v>
      </c>
      <c r="D1488" s="76">
        <v>23.87</v>
      </c>
      <c r="E1488" s="76">
        <v>12</v>
      </c>
      <c r="F1488" s="77" t="s">
        <v>45</v>
      </c>
      <c r="G1488" s="78" t="s">
        <v>25</v>
      </c>
      <c r="H1488" s="76">
        <f t="shared" si="46"/>
        <v>4.4999999999999998E-2</v>
      </c>
      <c r="I1488" s="79">
        <f t="shared" si="47"/>
        <v>0.34368132925923195</v>
      </c>
      <c r="J1488" s="76">
        <v>498410</v>
      </c>
      <c r="K1488" s="80">
        <v>1700859</v>
      </c>
    </row>
    <row r="1489" spans="1:11" x14ac:dyDescent="0.25">
      <c r="A1489">
        <v>1</v>
      </c>
      <c r="B1489">
        <v>3</v>
      </c>
      <c r="C1489" s="76">
        <v>1285</v>
      </c>
      <c r="D1489" s="76">
        <v>16.55</v>
      </c>
      <c r="E1489" s="76">
        <v>8</v>
      </c>
      <c r="F1489" s="77" t="s">
        <v>45</v>
      </c>
      <c r="G1489" s="78" t="s">
        <v>25</v>
      </c>
      <c r="H1489" s="76">
        <f t="shared" si="46"/>
        <v>2.1999999999999999E-2</v>
      </c>
      <c r="I1489" s="79">
        <f t="shared" si="47"/>
        <v>0.11014273047038443</v>
      </c>
      <c r="J1489" s="76">
        <v>498410</v>
      </c>
      <c r="K1489" s="80">
        <v>1700860</v>
      </c>
    </row>
    <row r="1490" spans="1:11" x14ac:dyDescent="0.25">
      <c r="A1490">
        <v>1</v>
      </c>
      <c r="B1490">
        <v>3</v>
      </c>
      <c r="C1490" s="76">
        <v>1286</v>
      </c>
      <c r="D1490" s="76">
        <v>25.78</v>
      </c>
      <c r="E1490" s="76">
        <v>13</v>
      </c>
      <c r="F1490" s="77" t="s">
        <v>45</v>
      </c>
      <c r="G1490" s="78" t="s">
        <v>25</v>
      </c>
      <c r="H1490" s="76">
        <f t="shared" si="46"/>
        <v>5.1999999999999998E-2</v>
      </c>
      <c r="I1490" s="79">
        <f t="shared" si="47"/>
        <v>0.43428920432644597</v>
      </c>
      <c r="J1490" s="76">
        <v>498410</v>
      </c>
      <c r="K1490" s="80">
        <v>1700860</v>
      </c>
    </row>
    <row r="1491" spans="1:11" x14ac:dyDescent="0.25">
      <c r="A1491">
        <v>1</v>
      </c>
      <c r="B1491">
        <v>3</v>
      </c>
      <c r="C1491" s="76">
        <v>1287</v>
      </c>
      <c r="D1491" s="76">
        <v>13.05</v>
      </c>
      <c r="E1491" s="76">
        <v>10</v>
      </c>
      <c r="F1491" s="77" t="s">
        <v>45</v>
      </c>
      <c r="G1491" s="78" t="s">
        <v>25</v>
      </c>
      <c r="H1491" s="76">
        <f t="shared" si="46"/>
        <v>1.2999999999999999E-2</v>
      </c>
      <c r="I1491" s="79">
        <f t="shared" si="47"/>
        <v>8.5603373262076121E-2</v>
      </c>
      <c r="J1491" s="76">
        <v>498408</v>
      </c>
      <c r="K1491" s="80">
        <v>1700863</v>
      </c>
    </row>
    <row r="1492" spans="1:11" x14ac:dyDescent="0.25">
      <c r="A1492">
        <v>1</v>
      </c>
      <c r="B1492">
        <v>3</v>
      </c>
      <c r="C1492" s="76">
        <v>1288</v>
      </c>
      <c r="D1492" s="76">
        <v>16.23</v>
      </c>
      <c r="E1492" s="76">
        <v>10</v>
      </c>
      <c r="F1492" s="77" t="s">
        <v>45</v>
      </c>
      <c r="G1492" s="78" t="s">
        <v>25</v>
      </c>
      <c r="H1492" s="76">
        <f t="shared" si="46"/>
        <v>2.1000000000000001E-2</v>
      </c>
      <c r="I1492" s="79">
        <f t="shared" si="47"/>
        <v>0.13240576504012527</v>
      </c>
      <c r="J1492" s="76">
        <v>498408</v>
      </c>
      <c r="K1492" s="80">
        <v>1700864</v>
      </c>
    </row>
    <row r="1493" spans="1:11" x14ac:dyDescent="0.25">
      <c r="A1493">
        <v>1</v>
      </c>
      <c r="B1493">
        <v>3</v>
      </c>
      <c r="C1493" s="76">
        <v>1289</v>
      </c>
      <c r="D1493" s="76">
        <v>30.24</v>
      </c>
      <c r="E1493" s="76">
        <v>18</v>
      </c>
      <c r="F1493" s="77" t="s">
        <v>45</v>
      </c>
      <c r="G1493" s="78" t="s">
        <v>25</v>
      </c>
      <c r="H1493" s="76">
        <f t="shared" si="46"/>
        <v>7.1999999999999995E-2</v>
      </c>
      <c r="I1493" s="79">
        <f t="shared" si="47"/>
        <v>0.82738174411565379</v>
      </c>
      <c r="J1493" s="76">
        <v>498410</v>
      </c>
      <c r="K1493" s="80">
        <v>1700868</v>
      </c>
    </row>
    <row r="1494" spans="1:11" x14ac:dyDescent="0.25">
      <c r="A1494">
        <v>1</v>
      </c>
      <c r="B1494">
        <v>3</v>
      </c>
      <c r="C1494" s="76">
        <v>1290</v>
      </c>
      <c r="D1494" s="76">
        <v>33.42</v>
      </c>
      <c r="E1494" s="76">
        <v>18</v>
      </c>
      <c r="F1494" s="77" t="s">
        <v>45</v>
      </c>
      <c r="G1494" s="78" t="s">
        <v>25</v>
      </c>
      <c r="H1494" s="76">
        <f t="shared" si="46"/>
        <v>8.7999999999999995E-2</v>
      </c>
      <c r="I1494" s="79">
        <f t="shared" si="47"/>
        <v>1.0105440552175353</v>
      </c>
      <c r="J1494" s="76">
        <v>498410</v>
      </c>
      <c r="K1494" s="80">
        <v>1700869</v>
      </c>
    </row>
    <row r="1495" spans="1:11" x14ac:dyDescent="0.25">
      <c r="A1495">
        <v>1</v>
      </c>
      <c r="B1495">
        <v>3</v>
      </c>
      <c r="C1495" s="76">
        <v>1291.0999999999999</v>
      </c>
      <c r="D1495" s="76">
        <v>12.1</v>
      </c>
      <c r="E1495" s="76">
        <v>5</v>
      </c>
      <c r="F1495" s="77" t="s">
        <v>45</v>
      </c>
      <c r="G1495" s="78" t="s">
        <v>25</v>
      </c>
      <c r="H1495" s="76">
        <f t="shared" si="46"/>
        <v>1.0999999999999999E-2</v>
      </c>
      <c r="I1495" s="79">
        <f t="shared" si="47"/>
        <v>3.6796846432966525E-2</v>
      </c>
      <c r="J1495" s="76">
        <v>498411</v>
      </c>
      <c r="K1495" s="80">
        <v>1700869</v>
      </c>
    </row>
    <row r="1496" spans="1:11" x14ac:dyDescent="0.25">
      <c r="A1496">
        <v>1</v>
      </c>
      <c r="B1496">
        <v>3</v>
      </c>
      <c r="C1496" s="76">
        <v>1291.2</v>
      </c>
      <c r="D1496" s="76">
        <v>11.14</v>
      </c>
      <c r="E1496" s="76">
        <v>5</v>
      </c>
      <c r="F1496" s="77" t="s">
        <v>45</v>
      </c>
      <c r="G1496" s="78" t="s">
        <v>25</v>
      </c>
      <c r="H1496" s="76">
        <f t="shared" si="46"/>
        <v>0.01</v>
      </c>
      <c r="I1496" s="79">
        <f t="shared" si="47"/>
        <v>3.1189631333874548E-2</v>
      </c>
      <c r="J1496" s="76">
        <v>498411</v>
      </c>
      <c r="K1496" s="80">
        <v>1700869</v>
      </c>
    </row>
    <row r="1497" spans="1:11" x14ac:dyDescent="0.25">
      <c r="A1497">
        <v>1</v>
      </c>
      <c r="B1497">
        <v>3</v>
      </c>
      <c r="C1497" s="76">
        <v>1292</v>
      </c>
      <c r="D1497" s="76">
        <v>13.37</v>
      </c>
      <c r="E1497" s="76">
        <v>10</v>
      </c>
      <c r="F1497" s="77" t="s">
        <v>45</v>
      </c>
      <c r="G1497" s="78" t="s">
        <v>25</v>
      </c>
      <c r="H1497" s="76">
        <f t="shared" si="46"/>
        <v>1.4E-2</v>
      </c>
      <c r="I1497" s="79">
        <f t="shared" si="47"/>
        <v>8.9853018210957633E-2</v>
      </c>
      <c r="J1497" s="76">
        <v>498417</v>
      </c>
      <c r="K1497" s="80">
        <v>1700875</v>
      </c>
    </row>
    <row r="1498" spans="1:11" x14ac:dyDescent="0.25">
      <c r="A1498">
        <v>1</v>
      </c>
      <c r="B1498">
        <v>3</v>
      </c>
      <c r="C1498" s="76">
        <v>1293.0999999999999</v>
      </c>
      <c r="D1498" s="76">
        <v>33.42</v>
      </c>
      <c r="E1498" s="76">
        <v>14</v>
      </c>
      <c r="F1498" s="77" t="s">
        <v>45</v>
      </c>
      <c r="G1498" s="78" t="s">
        <v>25</v>
      </c>
      <c r="H1498" s="76">
        <f t="shared" si="46"/>
        <v>8.7999999999999995E-2</v>
      </c>
      <c r="I1498" s="79">
        <f t="shared" si="47"/>
        <v>0.78597870961363858</v>
      </c>
      <c r="J1498" s="76">
        <v>498417</v>
      </c>
      <c r="K1498" s="80">
        <v>1700864</v>
      </c>
    </row>
    <row r="1499" spans="1:11" x14ac:dyDescent="0.25">
      <c r="A1499">
        <v>1</v>
      </c>
      <c r="B1499">
        <v>3</v>
      </c>
      <c r="C1499" s="76">
        <v>1293.2</v>
      </c>
      <c r="D1499" s="76">
        <v>32.15</v>
      </c>
      <c r="E1499" s="76">
        <v>10</v>
      </c>
      <c r="F1499" s="77" t="s">
        <v>45</v>
      </c>
      <c r="G1499" s="78" t="s">
        <v>25</v>
      </c>
      <c r="H1499" s="76">
        <f t="shared" si="46"/>
        <v>8.1000000000000003E-2</v>
      </c>
      <c r="I1499" s="79">
        <f t="shared" si="47"/>
        <v>0.51955533641361862</v>
      </c>
      <c r="J1499" s="76">
        <v>498417</v>
      </c>
      <c r="K1499" s="80">
        <v>1700864</v>
      </c>
    </row>
    <row r="1500" spans="1:11" x14ac:dyDescent="0.25">
      <c r="A1500">
        <v>1</v>
      </c>
      <c r="B1500">
        <v>3</v>
      </c>
      <c r="C1500" s="76">
        <v>1294</v>
      </c>
      <c r="D1500" s="76">
        <v>23.87</v>
      </c>
      <c r="E1500" s="76">
        <v>12</v>
      </c>
      <c r="F1500" s="77" t="s">
        <v>45</v>
      </c>
      <c r="G1500" s="78" t="s">
        <v>25</v>
      </c>
      <c r="H1500" s="76">
        <f t="shared" si="46"/>
        <v>4.4999999999999998E-2</v>
      </c>
      <c r="I1500" s="79">
        <f t="shared" si="47"/>
        <v>0.34368132925923195</v>
      </c>
      <c r="J1500" s="76">
        <v>498420</v>
      </c>
      <c r="K1500" s="80">
        <v>1700863</v>
      </c>
    </row>
    <row r="1501" spans="1:11" x14ac:dyDescent="0.25">
      <c r="A1501">
        <v>1</v>
      </c>
      <c r="B1501">
        <v>3</v>
      </c>
      <c r="C1501" s="76">
        <v>1295</v>
      </c>
      <c r="D1501" s="76">
        <v>13.37</v>
      </c>
      <c r="E1501" s="76">
        <v>8</v>
      </c>
      <c r="F1501" s="77" t="s">
        <v>45</v>
      </c>
      <c r="G1501" s="78" t="s">
        <v>25</v>
      </c>
      <c r="H1501" s="76">
        <f t="shared" si="46"/>
        <v>1.4E-2</v>
      </c>
      <c r="I1501" s="79">
        <f t="shared" si="47"/>
        <v>7.1882414568766109E-2</v>
      </c>
      <c r="J1501" s="76">
        <v>498421</v>
      </c>
      <c r="K1501" s="80">
        <v>1700862</v>
      </c>
    </row>
    <row r="1502" spans="1:11" x14ac:dyDescent="0.25">
      <c r="A1502">
        <v>1</v>
      </c>
      <c r="B1502">
        <v>3</v>
      </c>
      <c r="C1502" s="76">
        <v>1296</v>
      </c>
      <c r="D1502" s="76">
        <v>18.14</v>
      </c>
      <c r="E1502" s="76">
        <v>6</v>
      </c>
      <c r="F1502" s="77" t="s">
        <v>45</v>
      </c>
      <c r="G1502" s="78" t="s">
        <v>25</v>
      </c>
      <c r="H1502" s="76">
        <f t="shared" si="46"/>
        <v>2.5999999999999999E-2</v>
      </c>
      <c r="I1502" s="79">
        <f t="shared" si="47"/>
        <v>9.9242037307506817E-2</v>
      </c>
      <c r="J1502" s="76">
        <v>498423</v>
      </c>
      <c r="K1502" s="80">
        <v>1700860</v>
      </c>
    </row>
    <row r="1503" spans="1:11" x14ac:dyDescent="0.25">
      <c r="A1503">
        <v>1</v>
      </c>
      <c r="B1503">
        <v>3</v>
      </c>
      <c r="C1503" s="76">
        <v>1297</v>
      </c>
      <c r="D1503" s="76">
        <v>34.06</v>
      </c>
      <c r="E1503" s="76">
        <v>12</v>
      </c>
      <c r="F1503" s="77" t="s">
        <v>45</v>
      </c>
      <c r="G1503" s="78" t="s">
        <v>25</v>
      </c>
      <c r="H1503" s="76">
        <f t="shared" si="46"/>
        <v>9.0999999999999998E-2</v>
      </c>
      <c r="I1503" s="79">
        <f t="shared" si="47"/>
        <v>0.69974594213952002</v>
      </c>
      <c r="J1503" s="76">
        <v>498425</v>
      </c>
      <c r="K1503" s="80">
        <v>1700861</v>
      </c>
    </row>
    <row r="1504" spans="1:11" x14ac:dyDescent="0.25">
      <c r="A1504">
        <v>1</v>
      </c>
      <c r="B1504">
        <v>3</v>
      </c>
      <c r="C1504" s="76">
        <v>1298</v>
      </c>
      <c r="D1504" s="76">
        <v>27.69</v>
      </c>
      <c r="E1504" s="76">
        <v>16</v>
      </c>
      <c r="F1504" s="77" t="s">
        <v>45</v>
      </c>
      <c r="G1504" s="78" t="s">
        <v>25</v>
      </c>
      <c r="H1504" s="76">
        <f t="shared" si="46"/>
        <v>0.06</v>
      </c>
      <c r="I1504" s="79">
        <f t="shared" si="47"/>
        <v>0.61664575974453495</v>
      </c>
      <c r="J1504" s="76">
        <v>498426</v>
      </c>
      <c r="K1504" s="80">
        <v>1700861</v>
      </c>
    </row>
    <row r="1505" spans="1:11" x14ac:dyDescent="0.25">
      <c r="A1505">
        <v>1</v>
      </c>
      <c r="B1505">
        <v>3</v>
      </c>
      <c r="C1505" s="76">
        <v>1299</v>
      </c>
      <c r="D1505" s="76">
        <v>19.420000000000002</v>
      </c>
      <c r="E1505" s="76">
        <v>14</v>
      </c>
      <c r="F1505" s="77" t="s">
        <v>45</v>
      </c>
      <c r="G1505" s="78" t="s">
        <v>25</v>
      </c>
      <c r="H1505" s="76">
        <f t="shared" si="46"/>
        <v>0.03</v>
      </c>
      <c r="I1505" s="79">
        <f t="shared" si="47"/>
        <v>0.26539720337565165</v>
      </c>
      <c r="J1505" s="76">
        <v>498433</v>
      </c>
      <c r="K1505" s="80">
        <v>1700861</v>
      </c>
    </row>
    <row r="1506" spans="1:11" x14ac:dyDescent="0.25">
      <c r="A1506">
        <v>1</v>
      </c>
      <c r="B1506">
        <v>3</v>
      </c>
      <c r="C1506" s="76">
        <v>1300</v>
      </c>
      <c r="D1506" s="76">
        <v>19.420000000000002</v>
      </c>
      <c r="E1506" s="76">
        <v>3</v>
      </c>
      <c r="F1506" s="77" t="s">
        <v>45</v>
      </c>
      <c r="G1506" s="78" t="s">
        <v>25</v>
      </c>
      <c r="H1506" s="76">
        <f t="shared" si="46"/>
        <v>0.03</v>
      </c>
      <c r="I1506" s="79">
        <f t="shared" si="47"/>
        <v>5.6870829294782488E-2</v>
      </c>
      <c r="J1506" s="76">
        <v>498435</v>
      </c>
      <c r="K1506" s="80">
        <v>1700861</v>
      </c>
    </row>
    <row r="1507" spans="1:11" x14ac:dyDescent="0.25">
      <c r="A1507">
        <v>1</v>
      </c>
      <c r="B1507">
        <v>3</v>
      </c>
      <c r="C1507" s="76">
        <v>1301</v>
      </c>
      <c r="D1507" s="76">
        <v>14.64</v>
      </c>
      <c r="E1507" s="76">
        <v>13</v>
      </c>
      <c r="F1507" s="77" t="s">
        <v>45</v>
      </c>
      <c r="G1507" s="78" t="s">
        <v>25</v>
      </c>
      <c r="H1507" s="76">
        <f t="shared" si="46"/>
        <v>1.7000000000000001E-2</v>
      </c>
      <c r="I1507" s="79">
        <f t="shared" si="47"/>
        <v>0.1400539497358225</v>
      </c>
      <c r="J1507" s="76">
        <v>498435</v>
      </c>
      <c r="K1507" s="80">
        <v>1700861</v>
      </c>
    </row>
    <row r="1508" spans="1:11" x14ac:dyDescent="0.25">
      <c r="A1508">
        <v>1</v>
      </c>
      <c r="B1508">
        <v>3</v>
      </c>
      <c r="C1508" s="76">
        <v>1302</v>
      </c>
      <c r="D1508" s="76">
        <v>30.24</v>
      </c>
      <c r="E1508" s="76">
        <v>14</v>
      </c>
      <c r="F1508" s="77" t="s">
        <v>45</v>
      </c>
      <c r="G1508" s="78" t="s">
        <v>25</v>
      </c>
      <c r="H1508" s="76">
        <f t="shared" si="46"/>
        <v>7.1999999999999995E-2</v>
      </c>
      <c r="I1508" s="79">
        <f t="shared" si="47"/>
        <v>0.64351913431217511</v>
      </c>
      <c r="J1508" s="76">
        <v>498436</v>
      </c>
      <c r="K1508" s="80">
        <v>1700863</v>
      </c>
    </row>
    <row r="1509" spans="1:11" x14ac:dyDescent="0.25">
      <c r="A1509">
        <v>1</v>
      </c>
      <c r="B1509">
        <v>3</v>
      </c>
      <c r="C1509" s="76">
        <v>1303</v>
      </c>
      <c r="D1509" s="76">
        <v>18.78</v>
      </c>
      <c r="E1509" s="76">
        <v>8</v>
      </c>
      <c r="F1509" s="77" t="s">
        <v>45</v>
      </c>
      <c r="G1509" s="78" t="s">
        <v>25</v>
      </c>
      <c r="H1509" s="76">
        <f t="shared" si="46"/>
        <v>2.8000000000000001E-2</v>
      </c>
      <c r="I1509" s="79">
        <f t="shared" si="47"/>
        <v>0.14182442066513137</v>
      </c>
      <c r="J1509" s="76">
        <v>498436</v>
      </c>
      <c r="K1509" s="80">
        <v>1700863</v>
      </c>
    </row>
    <row r="1510" spans="1:11" x14ac:dyDescent="0.25">
      <c r="A1510">
        <v>1</v>
      </c>
      <c r="B1510">
        <v>3</v>
      </c>
      <c r="C1510" s="76">
        <v>1304</v>
      </c>
      <c r="D1510" s="76">
        <v>12.1</v>
      </c>
      <c r="E1510" s="76">
        <v>9</v>
      </c>
      <c r="F1510" s="77" t="s">
        <v>45</v>
      </c>
      <c r="G1510" s="78" t="s">
        <v>25</v>
      </c>
      <c r="H1510" s="76">
        <f t="shared" si="46"/>
        <v>1.0999999999999999E-2</v>
      </c>
      <c r="I1510" s="79">
        <f t="shared" si="47"/>
        <v>6.6234323579339754E-2</v>
      </c>
      <c r="J1510" s="76">
        <v>498438</v>
      </c>
      <c r="K1510" s="80">
        <v>1700866</v>
      </c>
    </row>
    <row r="1511" spans="1:11" x14ac:dyDescent="0.25">
      <c r="A1511">
        <v>1</v>
      </c>
      <c r="B1511">
        <v>3</v>
      </c>
      <c r="C1511" s="76">
        <v>1305.0999999999999</v>
      </c>
      <c r="D1511" s="76">
        <v>24.51</v>
      </c>
      <c r="E1511" s="76">
        <v>11</v>
      </c>
      <c r="F1511" s="77" t="s">
        <v>45</v>
      </c>
      <c r="G1511" s="78" t="s">
        <v>25</v>
      </c>
      <c r="H1511" s="76">
        <f t="shared" si="46"/>
        <v>4.7E-2</v>
      </c>
      <c r="I1511" s="79">
        <f t="shared" si="47"/>
        <v>0.33216140053831639</v>
      </c>
      <c r="J1511" s="76">
        <v>498442</v>
      </c>
      <c r="K1511" s="80">
        <v>1700870</v>
      </c>
    </row>
    <row r="1512" spans="1:11" x14ac:dyDescent="0.25">
      <c r="A1512">
        <v>1</v>
      </c>
      <c r="B1512">
        <v>3</v>
      </c>
      <c r="C1512" s="76">
        <v>1305.2</v>
      </c>
      <c r="D1512" s="76">
        <v>33.42</v>
      </c>
      <c r="E1512" s="76">
        <v>14</v>
      </c>
      <c r="F1512" s="77" t="s">
        <v>45</v>
      </c>
      <c r="G1512" s="78" t="s">
        <v>25</v>
      </c>
      <c r="H1512" s="76">
        <f t="shared" si="46"/>
        <v>8.7999999999999995E-2</v>
      </c>
      <c r="I1512" s="79">
        <f t="shared" si="47"/>
        <v>0.78597870961363858</v>
      </c>
      <c r="J1512" s="76">
        <v>498442</v>
      </c>
      <c r="K1512" s="80">
        <v>1700870</v>
      </c>
    </row>
    <row r="1513" spans="1:11" x14ac:dyDescent="0.25">
      <c r="A1513">
        <v>1</v>
      </c>
      <c r="B1513">
        <v>3</v>
      </c>
      <c r="C1513" s="76">
        <v>1305.3</v>
      </c>
      <c r="D1513" s="76">
        <v>18.46</v>
      </c>
      <c r="E1513" s="76">
        <v>4</v>
      </c>
      <c r="F1513" s="77" t="s">
        <v>45</v>
      </c>
      <c r="G1513" s="78" t="s">
        <v>25</v>
      </c>
      <c r="H1513" s="76">
        <f t="shared" si="46"/>
        <v>2.7E-2</v>
      </c>
      <c r="I1513" s="79">
        <f t="shared" si="47"/>
        <v>6.8516195527170531E-2</v>
      </c>
      <c r="J1513" s="76">
        <v>498442</v>
      </c>
      <c r="K1513" s="80">
        <v>1700870</v>
      </c>
    </row>
    <row r="1514" spans="1:11" x14ac:dyDescent="0.25">
      <c r="A1514">
        <v>1</v>
      </c>
      <c r="B1514">
        <v>3</v>
      </c>
      <c r="C1514" s="76">
        <v>1305.4000000000001</v>
      </c>
      <c r="D1514" s="76">
        <v>14.32</v>
      </c>
      <c r="E1514" s="76">
        <v>9</v>
      </c>
      <c r="F1514" s="77" t="s">
        <v>45</v>
      </c>
      <c r="G1514" s="78" t="s">
        <v>25</v>
      </c>
      <c r="H1514" s="76">
        <f t="shared" si="46"/>
        <v>1.6E-2</v>
      </c>
      <c r="I1514" s="79">
        <f t="shared" si="47"/>
        <v>9.2768044228918795E-2</v>
      </c>
      <c r="J1514" s="76">
        <v>498442</v>
      </c>
      <c r="K1514" s="80">
        <v>1700870</v>
      </c>
    </row>
    <row r="1515" spans="1:11" x14ac:dyDescent="0.25">
      <c r="A1515">
        <v>1</v>
      </c>
      <c r="B1515">
        <v>3</v>
      </c>
      <c r="C1515" s="76">
        <v>1306</v>
      </c>
      <c r="D1515" s="76">
        <v>31.83</v>
      </c>
      <c r="E1515" s="76">
        <v>12</v>
      </c>
      <c r="F1515" s="77" t="s">
        <v>45</v>
      </c>
      <c r="G1515" s="78" t="s">
        <v>25</v>
      </c>
      <c r="H1515" s="76">
        <f t="shared" si="46"/>
        <v>0.08</v>
      </c>
      <c r="I1515" s="79">
        <f t="shared" si="47"/>
        <v>0.61111701911665517</v>
      </c>
      <c r="J1515" s="76">
        <v>498444</v>
      </c>
      <c r="K1515" s="80">
        <v>1700875</v>
      </c>
    </row>
    <row r="1516" spans="1:11" x14ac:dyDescent="0.25">
      <c r="A1516">
        <v>1</v>
      </c>
      <c r="B1516">
        <v>3</v>
      </c>
      <c r="C1516" s="76">
        <v>1307</v>
      </c>
      <c r="D1516" s="76">
        <v>12.73</v>
      </c>
      <c r="E1516" s="76">
        <v>8</v>
      </c>
      <c r="F1516" s="77" t="s">
        <v>47</v>
      </c>
      <c r="G1516" s="78" t="s">
        <v>20</v>
      </c>
      <c r="H1516" s="76">
        <f t="shared" si="46"/>
        <v>1.2999999999999999E-2</v>
      </c>
      <c r="I1516" s="79">
        <f t="shared" si="47"/>
        <v>6.5165337617013944E-2</v>
      </c>
      <c r="J1516" s="76">
        <v>498443</v>
      </c>
      <c r="K1516" s="80">
        <v>1700877</v>
      </c>
    </row>
    <row r="1517" spans="1:11" x14ac:dyDescent="0.25">
      <c r="A1517">
        <v>1</v>
      </c>
      <c r="B1517">
        <v>3</v>
      </c>
      <c r="C1517" s="76">
        <v>1308</v>
      </c>
      <c r="D1517" s="76">
        <v>21.01</v>
      </c>
      <c r="E1517" s="76">
        <v>8</v>
      </c>
      <c r="F1517" s="77" t="s">
        <v>47</v>
      </c>
      <c r="G1517" s="78" t="s">
        <v>20</v>
      </c>
      <c r="H1517" s="76">
        <f t="shared" si="46"/>
        <v>3.5000000000000003E-2</v>
      </c>
      <c r="I1517" s="79">
        <f t="shared" si="47"/>
        <v>0.17750555434327961</v>
      </c>
      <c r="J1517" s="76">
        <v>498446</v>
      </c>
      <c r="K1517" s="80">
        <v>1700877</v>
      </c>
    </row>
    <row r="1518" spans="1:11" x14ac:dyDescent="0.25">
      <c r="A1518">
        <v>1</v>
      </c>
      <c r="B1518">
        <v>3</v>
      </c>
      <c r="C1518" s="76">
        <v>1309</v>
      </c>
      <c r="D1518" s="76">
        <v>22.28</v>
      </c>
      <c r="E1518" s="76">
        <v>13</v>
      </c>
      <c r="F1518" s="77" t="s">
        <v>43</v>
      </c>
      <c r="G1518" s="78" t="s">
        <v>23</v>
      </c>
      <c r="H1518" s="76">
        <f t="shared" si="46"/>
        <v>3.9E-2</v>
      </c>
      <c r="I1518" s="79">
        <f t="shared" si="47"/>
        <v>0.17949790720000003</v>
      </c>
      <c r="J1518" s="76">
        <v>498447</v>
      </c>
      <c r="K1518" s="80">
        <v>1700873</v>
      </c>
    </row>
    <row r="1519" spans="1:11" x14ac:dyDescent="0.25">
      <c r="A1519">
        <v>1</v>
      </c>
      <c r="B1519">
        <v>3</v>
      </c>
      <c r="C1519" s="76">
        <v>1310</v>
      </c>
      <c r="D1519" s="76">
        <v>29.92</v>
      </c>
      <c r="E1519" s="76">
        <v>9</v>
      </c>
      <c r="F1519" s="77" t="s">
        <v>45</v>
      </c>
      <c r="G1519" s="78" t="s">
        <v>25</v>
      </c>
      <c r="H1519" s="76">
        <f t="shared" si="46"/>
        <v>7.0000000000000007E-2</v>
      </c>
      <c r="I1519" s="79">
        <f t="shared" si="47"/>
        <v>0.40498183435486557</v>
      </c>
      <c r="J1519" s="76">
        <v>498447</v>
      </c>
      <c r="K1519" s="80">
        <v>1700871</v>
      </c>
    </row>
    <row r="1520" spans="1:11" x14ac:dyDescent="0.25">
      <c r="A1520">
        <v>1</v>
      </c>
      <c r="B1520">
        <v>3</v>
      </c>
      <c r="C1520" s="76">
        <v>1311</v>
      </c>
      <c r="D1520" s="76">
        <v>17.190000000000001</v>
      </c>
      <c r="E1520" s="76">
        <v>9</v>
      </c>
      <c r="F1520" s="77" t="s">
        <v>43</v>
      </c>
      <c r="G1520" s="78" t="s">
        <v>23</v>
      </c>
      <c r="H1520" s="76">
        <f t="shared" si="46"/>
        <v>2.3E-2</v>
      </c>
      <c r="I1520" s="79">
        <f t="shared" si="47"/>
        <v>7.1377049650000024E-2</v>
      </c>
      <c r="J1520" s="76">
        <v>498450</v>
      </c>
      <c r="K1520" s="80">
        <v>1700872</v>
      </c>
    </row>
    <row r="1521" spans="1:11" x14ac:dyDescent="0.25">
      <c r="A1521">
        <v>1</v>
      </c>
      <c r="B1521">
        <v>3</v>
      </c>
      <c r="C1521" s="76">
        <v>1312</v>
      </c>
      <c r="D1521" s="76">
        <v>24.19</v>
      </c>
      <c r="E1521" s="76">
        <v>16</v>
      </c>
      <c r="F1521" s="77" t="s">
        <v>45</v>
      </c>
      <c r="G1521" s="78" t="s">
        <v>25</v>
      </c>
      <c r="H1521" s="76">
        <f t="shared" si="46"/>
        <v>4.5999999999999999E-2</v>
      </c>
      <c r="I1521" s="79">
        <f t="shared" si="47"/>
        <v>0.47061045887059311</v>
      </c>
      <c r="J1521" s="76">
        <v>498451</v>
      </c>
      <c r="K1521" s="80">
        <v>1700871</v>
      </c>
    </row>
    <row r="1522" spans="1:11" x14ac:dyDescent="0.25">
      <c r="A1522">
        <v>1</v>
      </c>
      <c r="B1522">
        <v>3</v>
      </c>
      <c r="C1522" s="76">
        <v>1313.1</v>
      </c>
      <c r="D1522" s="76">
        <v>16.55</v>
      </c>
      <c r="E1522" s="76">
        <v>13</v>
      </c>
      <c r="F1522" s="77" t="s">
        <v>45</v>
      </c>
      <c r="G1522" s="78" t="s">
        <v>25</v>
      </c>
      <c r="H1522" s="76">
        <f t="shared" si="46"/>
        <v>2.1999999999999999E-2</v>
      </c>
      <c r="I1522" s="79">
        <f t="shared" si="47"/>
        <v>0.1789819370143747</v>
      </c>
      <c r="J1522" s="76">
        <v>498449</v>
      </c>
      <c r="K1522" s="80">
        <v>1700867</v>
      </c>
    </row>
    <row r="1523" spans="1:11" x14ac:dyDescent="0.25">
      <c r="A1523">
        <v>1</v>
      </c>
      <c r="B1523">
        <v>3</v>
      </c>
      <c r="C1523" s="76">
        <v>1313.2</v>
      </c>
      <c r="D1523" s="76">
        <v>14.64</v>
      </c>
      <c r="E1523" s="76">
        <v>13</v>
      </c>
      <c r="F1523" s="77" t="s">
        <v>45</v>
      </c>
      <c r="G1523" s="78" t="s">
        <v>25</v>
      </c>
      <c r="H1523" s="76">
        <f t="shared" si="46"/>
        <v>1.7000000000000001E-2</v>
      </c>
      <c r="I1523" s="79">
        <f t="shared" si="47"/>
        <v>0.1400539497358225</v>
      </c>
      <c r="J1523" s="76">
        <v>498449</v>
      </c>
      <c r="K1523" s="80">
        <v>1700867</v>
      </c>
    </row>
    <row r="1524" spans="1:11" x14ac:dyDescent="0.25">
      <c r="A1524">
        <v>1</v>
      </c>
      <c r="B1524">
        <v>3</v>
      </c>
      <c r="C1524" s="76">
        <v>1314</v>
      </c>
      <c r="D1524" s="76">
        <v>14.96</v>
      </c>
      <c r="E1524" s="76">
        <v>8</v>
      </c>
      <c r="F1524" s="77" t="s">
        <v>45</v>
      </c>
      <c r="G1524" s="78" t="s">
        <v>25</v>
      </c>
      <c r="H1524" s="76">
        <f t="shared" si="46"/>
        <v>1.7999999999999999E-2</v>
      </c>
      <c r="I1524" s="79">
        <f t="shared" si="47"/>
        <v>8.9995963189970107E-2</v>
      </c>
      <c r="J1524" s="76">
        <v>498455</v>
      </c>
      <c r="K1524" s="80">
        <v>1700872</v>
      </c>
    </row>
    <row r="1525" spans="1:11" x14ac:dyDescent="0.25">
      <c r="A1525">
        <v>1</v>
      </c>
      <c r="B1525">
        <v>3</v>
      </c>
      <c r="C1525" s="76">
        <v>1315</v>
      </c>
      <c r="D1525" s="76">
        <v>14.32</v>
      </c>
      <c r="E1525" s="76">
        <v>8</v>
      </c>
      <c r="F1525" s="77" t="s">
        <v>45</v>
      </c>
      <c r="G1525" s="78" t="s">
        <v>25</v>
      </c>
      <c r="H1525" s="76">
        <f t="shared" si="46"/>
        <v>1.6E-2</v>
      </c>
      <c r="I1525" s="79">
        <f t="shared" si="47"/>
        <v>8.2460483759038916E-2</v>
      </c>
      <c r="J1525" s="76">
        <v>498457</v>
      </c>
      <c r="K1525" s="80">
        <v>1700872</v>
      </c>
    </row>
    <row r="1526" spans="1:11" x14ac:dyDescent="0.25">
      <c r="A1526">
        <v>1</v>
      </c>
      <c r="B1526">
        <v>3</v>
      </c>
      <c r="C1526" s="76">
        <v>1316</v>
      </c>
      <c r="D1526" s="76">
        <v>10.82</v>
      </c>
      <c r="E1526" s="76">
        <v>6</v>
      </c>
      <c r="F1526" s="77" t="s">
        <v>45</v>
      </c>
      <c r="G1526" s="78" t="s">
        <v>25</v>
      </c>
      <c r="H1526" s="76">
        <f t="shared" si="46"/>
        <v>8.9999999999999993E-3</v>
      </c>
      <c r="I1526" s="79">
        <f t="shared" si="47"/>
        <v>3.5308204010700069E-2</v>
      </c>
      <c r="J1526" s="76">
        <v>498453</v>
      </c>
      <c r="K1526" s="80">
        <v>1700881</v>
      </c>
    </row>
    <row r="1527" spans="1:11" x14ac:dyDescent="0.25">
      <c r="A1527">
        <v>1</v>
      </c>
      <c r="B1527">
        <v>3</v>
      </c>
      <c r="C1527" s="76">
        <v>1317</v>
      </c>
      <c r="D1527" s="76">
        <v>15.28</v>
      </c>
      <c r="E1527" s="76">
        <v>5</v>
      </c>
      <c r="F1527" s="77" t="s">
        <v>45</v>
      </c>
      <c r="G1527" s="78" t="s">
        <v>25</v>
      </c>
      <c r="H1527" s="76">
        <f t="shared" si="46"/>
        <v>1.7999999999999999E-2</v>
      </c>
      <c r="I1527" s="79">
        <f t="shared" si="47"/>
        <v>5.867952209695193E-2</v>
      </c>
      <c r="J1527" s="76">
        <v>498452</v>
      </c>
      <c r="K1527" s="80">
        <v>1700883</v>
      </c>
    </row>
    <row r="1528" spans="1:11" x14ac:dyDescent="0.25">
      <c r="A1528">
        <v>1</v>
      </c>
      <c r="B1528">
        <v>3</v>
      </c>
      <c r="C1528" s="76">
        <v>1318</v>
      </c>
      <c r="D1528" s="76">
        <v>20.69</v>
      </c>
      <c r="E1528" s="76">
        <v>12</v>
      </c>
      <c r="F1528" s="77" t="s">
        <v>45</v>
      </c>
      <c r="G1528" s="78" t="s">
        <v>25</v>
      </c>
      <c r="H1528" s="76">
        <f t="shared" si="46"/>
        <v>3.4000000000000002E-2</v>
      </c>
      <c r="I1528" s="79">
        <f t="shared" si="47"/>
        <v>0.25820942033997502</v>
      </c>
      <c r="J1528" s="76">
        <v>498447</v>
      </c>
      <c r="K1528" s="80">
        <v>1700884</v>
      </c>
    </row>
    <row r="1529" spans="1:11" x14ac:dyDescent="0.25">
      <c r="A1529">
        <v>1</v>
      </c>
      <c r="B1529">
        <v>3</v>
      </c>
      <c r="C1529" s="76">
        <v>1319</v>
      </c>
      <c r="D1529" s="76">
        <v>10.82</v>
      </c>
      <c r="E1529" s="76">
        <v>6</v>
      </c>
      <c r="F1529" s="77" t="s">
        <v>45</v>
      </c>
      <c r="G1529" s="78" t="s">
        <v>25</v>
      </c>
      <c r="H1529" s="76">
        <f t="shared" si="46"/>
        <v>8.9999999999999993E-3</v>
      </c>
      <c r="I1529" s="79">
        <f t="shared" si="47"/>
        <v>3.5308204010700069E-2</v>
      </c>
      <c r="J1529" s="76">
        <v>498447</v>
      </c>
      <c r="K1529" s="80">
        <v>1700886</v>
      </c>
    </row>
    <row r="1530" spans="1:11" x14ac:dyDescent="0.25">
      <c r="A1530">
        <v>1</v>
      </c>
      <c r="B1530">
        <v>3</v>
      </c>
      <c r="C1530" s="76">
        <v>1320</v>
      </c>
      <c r="D1530" s="76">
        <v>21.65</v>
      </c>
      <c r="E1530" s="76">
        <v>12</v>
      </c>
      <c r="F1530" s="77" t="s">
        <v>45</v>
      </c>
      <c r="G1530" s="78" t="s">
        <v>25</v>
      </c>
      <c r="H1530" s="76">
        <f t="shared" si="46"/>
        <v>3.6999999999999998E-2</v>
      </c>
      <c r="I1530" s="79">
        <f t="shared" si="47"/>
        <v>0.28272675121387036</v>
      </c>
      <c r="J1530" s="76">
        <v>498447</v>
      </c>
      <c r="K1530" s="80">
        <v>1700886</v>
      </c>
    </row>
    <row r="1531" spans="1:11" x14ac:dyDescent="0.25">
      <c r="A1531">
        <v>1</v>
      </c>
      <c r="B1531">
        <v>3</v>
      </c>
      <c r="C1531" s="76">
        <v>1321</v>
      </c>
      <c r="D1531" s="76">
        <v>17.829999999999998</v>
      </c>
      <c r="E1531" s="76">
        <v>13</v>
      </c>
      <c r="F1531" s="77" t="s">
        <v>45</v>
      </c>
      <c r="G1531" s="78" t="s">
        <v>25</v>
      </c>
      <c r="H1531" s="76">
        <f t="shared" si="46"/>
        <v>2.5000000000000001E-2</v>
      </c>
      <c r="I1531" s="79">
        <f t="shared" si="47"/>
        <v>0.20773797506816891</v>
      </c>
      <c r="J1531" s="76">
        <v>498445</v>
      </c>
      <c r="K1531" s="80">
        <v>1700888</v>
      </c>
    </row>
    <row r="1532" spans="1:11" x14ac:dyDescent="0.25">
      <c r="A1532">
        <v>1</v>
      </c>
      <c r="B1532">
        <v>3</v>
      </c>
      <c r="C1532" s="76">
        <v>1322</v>
      </c>
      <c r="D1532" s="76">
        <v>21.01</v>
      </c>
      <c r="E1532" s="76">
        <v>12</v>
      </c>
      <c r="F1532" s="77" t="s">
        <v>45</v>
      </c>
      <c r="G1532" s="78" t="s">
        <v>25</v>
      </c>
      <c r="H1532" s="76">
        <f t="shared" si="46"/>
        <v>3.5000000000000003E-2</v>
      </c>
      <c r="I1532" s="79">
        <f t="shared" si="47"/>
        <v>0.2662583315149194</v>
      </c>
      <c r="J1532" s="76">
        <v>498444</v>
      </c>
      <c r="K1532" s="80">
        <v>1700889</v>
      </c>
    </row>
    <row r="1533" spans="1:11" x14ac:dyDescent="0.25">
      <c r="A1533">
        <v>1</v>
      </c>
      <c r="B1533">
        <v>3</v>
      </c>
      <c r="C1533" s="76">
        <v>1323</v>
      </c>
      <c r="D1533" s="76">
        <v>20.69</v>
      </c>
      <c r="E1533" s="76">
        <v>8</v>
      </c>
      <c r="F1533" s="77" t="s">
        <v>45</v>
      </c>
      <c r="G1533" s="78" t="s">
        <v>25</v>
      </c>
      <c r="H1533" s="76">
        <f t="shared" si="46"/>
        <v>3.4000000000000002E-2</v>
      </c>
      <c r="I1533" s="79">
        <f t="shared" si="47"/>
        <v>0.17213961355998333</v>
      </c>
      <c r="J1533" s="76">
        <v>498443</v>
      </c>
      <c r="K1533" s="80">
        <v>1700889</v>
      </c>
    </row>
    <row r="1534" spans="1:11" x14ac:dyDescent="0.25">
      <c r="A1534">
        <v>1</v>
      </c>
      <c r="B1534">
        <v>3</v>
      </c>
      <c r="C1534" s="76">
        <v>1324</v>
      </c>
      <c r="D1534" s="76">
        <v>30.56</v>
      </c>
      <c r="E1534" s="76">
        <v>14</v>
      </c>
      <c r="F1534" s="77" t="s">
        <v>45</v>
      </c>
      <c r="G1534" s="78" t="s">
        <v>25</v>
      </c>
      <c r="H1534" s="76">
        <f t="shared" si="46"/>
        <v>7.2999999999999995E-2</v>
      </c>
      <c r="I1534" s="79">
        <f t="shared" si="47"/>
        <v>0.65721064748586155</v>
      </c>
      <c r="J1534" s="76">
        <v>498442</v>
      </c>
      <c r="K1534" s="80">
        <v>1700888</v>
      </c>
    </row>
    <row r="1535" spans="1:11" x14ac:dyDescent="0.25">
      <c r="A1535">
        <v>1</v>
      </c>
      <c r="B1535">
        <v>3</v>
      </c>
      <c r="C1535" s="76">
        <v>1325.1</v>
      </c>
      <c r="D1535" s="76">
        <v>21.01</v>
      </c>
      <c r="E1535" s="76">
        <v>8</v>
      </c>
      <c r="F1535" s="77" t="s">
        <v>45</v>
      </c>
      <c r="G1535" s="78" t="s">
        <v>25</v>
      </c>
      <c r="H1535" s="76">
        <f t="shared" si="46"/>
        <v>3.5000000000000003E-2</v>
      </c>
      <c r="I1535" s="79">
        <f t="shared" si="47"/>
        <v>0.17750555434327961</v>
      </c>
      <c r="J1535" s="76">
        <v>498443</v>
      </c>
      <c r="K1535" s="80">
        <v>1700884</v>
      </c>
    </row>
    <row r="1536" spans="1:11" x14ac:dyDescent="0.25">
      <c r="A1536">
        <v>1</v>
      </c>
      <c r="B1536">
        <v>3</v>
      </c>
      <c r="C1536" s="76">
        <v>1325.2</v>
      </c>
      <c r="D1536" s="76">
        <v>10.19</v>
      </c>
      <c r="E1536" s="76">
        <v>6</v>
      </c>
      <c r="F1536" s="77" t="s">
        <v>45</v>
      </c>
      <c r="G1536" s="78" t="s">
        <v>25</v>
      </c>
      <c r="H1536" s="76">
        <f t="shared" si="46"/>
        <v>8.0000000000000002E-3</v>
      </c>
      <c r="I1536" s="79">
        <f t="shared" si="47"/>
        <v>3.1316229977991848E-2</v>
      </c>
      <c r="J1536" s="76">
        <v>498443</v>
      </c>
      <c r="K1536" s="80">
        <v>1700884</v>
      </c>
    </row>
    <row r="1537" spans="1:11" x14ac:dyDescent="0.25">
      <c r="A1537">
        <v>1</v>
      </c>
      <c r="B1537">
        <v>3</v>
      </c>
      <c r="C1537" s="76">
        <v>1326</v>
      </c>
      <c r="D1537" s="76">
        <v>17.190000000000001</v>
      </c>
      <c r="E1537" s="76">
        <v>8</v>
      </c>
      <c r="F1537" s="77" t="s">
        <v>45</v>
      </c>
      <c r="G1537" s="78" t="s">
        <v>25</v>
      </c>
      <c r="H1537" s="76">
        <f t="shared" si="46"/>
        <v>2.3E-2</v>
      </c>
      <c r="I1537" s="79">
        <f t="shared" si="47"/>
        <v>0.11882603224632771</v>
      </c>
      <c r="J1537" s="76">
        <v>498442</v>
      </c>
      <c r="K1537" s="80">
        <v>1700883</v>
      </c>
    </row>
    <row r="1538" spans="1:11" x14ac:dyDescent="0.25">
      <c r="A1538">
        <v>1</v>
      </c>
      <c r="B1538">
        <v>3</v>
      </c>
      <c r="C1538" s="76">
        <v>1327</v>
      </c>
      <c r="D1538" s="76">
        <v>24.83</v>
      </c>
      <c r="E1538" s="76">
        <v>10</v>
      </c>
      <c r="F1538" s="77" t="s">
        <v>45</v>
      </c>
      <c r="G1538" s="78" t="s">
        <v>25</v>
      </c>
      <c r="H1538" s="76">
        <f t="shared" ref="H1538:H1601" si="48">ROUND((D1538/100)^2*0.7854,3)</f>
        <v>4.8000000000000001E-2</v>
      </c>
      <c r="I1538" s="79">
        <f t="shared" si="47"/>
        <v>0.30990122607452736</v>
      </c>
      <c r="J1538" s="76">
        <v>498441</v>
      </c>
      <c r="K1538" s="80">
        <v>1700882</v>
      </c>
    </row>
    <row r="1539" spans="1:11" x14ac:dyDescent="0.25">
      <c r="A1539">
        <v>1</v>
      </c>
      <c r="B1539">
        <v>3</v>
      </c>
      <c r="C1539" s="76">
        <v>1328</v>
      </c>
      <c r="D1539" s="76">
        <v>14.32</v>
      </c>
      <c r="E1539" s="76">
        <v>10</v>
      </c>
      <c r="F1539" s="77" t="s">
        <v>45</v>
      </c>
      <c r="G1539" s="78" t="s">
        <v>25</v>
      </c>
      <c r="H1539" s="76">
        <f t="shared" si="48"/>
        <v>1.6E-2</v>
      </c>
      <c r="I1539" s="79">
        <f t="shared" ref="I1539:I1602" si="49">IF(F1539="Pino candelillo",-0.0044177+(0.0000285*D1539^2*E1539),((D1539/100)^2)*E1539*0.64*(PI()/4))</f>
        <v>0.10307560469879866</v>
      </c>
      <c r="J1539" s="76">
        <v>498441</v>
      </c>
      <c r="K1539" s="80">
        <v>1700882</v>
      </c>
    </row>
    <row r="1540" spans="1:11" x14ac:dyDescent="0.25">
      <c r="A1540">
        <v>1</v>
      </c>
      <c r="B1540">
        <v>3</v>
      </c>
      <c r="C1540" s="76">
        <v>1329</v>
      </c>
      <c r="D1540" s="76">
        <v>12.73</v>
      </c>
      <c r="E1540" s="76">
        <v>6</v>
      </c>
      <c r="F1540" s="77" t="s">
        <v>47</v>
      </c>
      <c r="G1540" s="78" t="s">
        <v>20</v>
      </c>
      <c r="H1540" s="76">
        <f t="shared" si="48"/>
        <v>1.2999999999999999E-2</v>
      </c>
      <c r="I1540" s="79">
        <f t="shared" si="49"/>
        <v>4.8874003212760461E-2</v>
      </c>
      <c r="J1540" s="76">
        <v>498441</v>
      </c>
      <c r="K1540" s="80">
        <v>1700881</v>
      </c>
    </row>
    <row r="1541" spans="1:11" x14ac:dyDescent="0.25">
      <c r="A1541">
        <v>1</v>
      </c>
      <c r="B1541">
        <v>3</v>
      </c>
      <c r="C1541" s="76">
        <v>1330</v>
      </c>
      <c r="D1541" s="76">
        <v>11.46</v>
      </c>
      <c r="E1541" s="76">
        <v>8</v>
      </c>
      <c r="F1541" s="77" t="s">
        <v>45</v>
      </c>
      <c r="G1541" s="78" t="s">
        <v>25</v>
      </c>
      <c r="H1541" s="76">
        <f t="shared" si="48"/>
        <v>0.01</v>
      </c>
      <c r="I1541" s="79">
        <f t="shared" si="49"/>
        <v>5.2811569887256743E-2</v>
      </c>
      <c r="J1541" s="76">
        <v>498441</v>
      </c>
      <c r="K1541" s="80">
        <v>1700881</v>
      </c>
    </row>
    <row r="1542" spans="1:11" x14ac:dyDescent="0.25">
      <c r="A1542">
        <v>1</v>
      </c>
      <c r="B1542">
        <v>3</v>
      </c>
      <c r="C1542" s="76">
        <v>1331</v>
      </c>
      <c r="D1542" s="76">
        <v>38.83</v>
      </c>
      <c r="E1542" s="76">
        <v>16</v>
      </c>
      <c r="F1542" s="77" t="s">
        <v>45</v>
      </c>
      <c r="G1542" s="78" t="s">
        <v>25</v>
      </c>
      <c r="H1542" s="76">
        <f t="shared" si="48"/>
        <v>0.11799999999999999</v>
      </c>
      <c r="I1542" s="79">
        <f t="shared" si="49"/>
        <v>1.2126196990850977</v>
      </c>
      <c r="J1542" s="76">
        <v>498441</v>
      </c>
      <c r="K1542" s="80">
        <v>1700861</v>
      </c>
    </row>
    <row r="1543" spans="1:11" x14ac:dyDescent="0.25">
      <c r="A1543">
        <v>1</v>
      </c>
      <c r="B1543">
        <v>3</v>
      </c>
      <c r="C1543" s="76">
        <v>1332</v>
      </c>
      <c r="D1543" s="76">
        <v>19.739999999999998</v>
      </c>
      <c r="E1543" s="76">
        <v>11</v>
      </c>
      <c r="F1543" s="77" t="s">
        <v>45</v>
      </c>
      <c r="G1543" s="78" t="s">
        <v>25</v>
      </c>
      <c r="H1543" s="76">
        <f t="shared" si="48"/>
        <v>3.1E-2</v>
      </c>
      <c r="I1543" s="79">
        <f t="shared" si="49"/>
        <v>0.21545512903234598</v>
      </c>
      <c r="J1543" s="76">
        <v>498440</v>
      </c>
      <c r="K1543" s="80">
        <v>1700879</v>
      </c>
    </row>
    <row r="1544" spans="1:11" x14ac:dyDescent="0.25">
      <c r="A1544">
        <v>1</v>
      </c>
      <c r="B1544">
        <v>3</v>
      </c>
      <c r="C1544" s="76">
        <v>1333.1</v>
      </c>
      <c r="D1544" s="76">
        <v>19.100000000000001</v>
      </c>
      <c r="E1544" s="76">
        <v>10</v>
      </c>
      <c r="F1544" s="77" t="s">
        <v>45</v>
      </c>
      <c r="G1544" s="78" t="s">
        <v>25</v>
      </c>
      <c r="H1544" s="76">
        <f t="shared" si="48"/>
        <v>2.9000000000000001E-2</v>
      </c>
      <c r="I1544" s="79">
        <f t="shared" si="49"/>
        <v>0.18337350655297477</v>
      </c>
      <c r="J1544" s="76">
        <v>498439</v>
      </c>
      <c r="K1544" s="80">
        <v>1700878</v>
      </c>
    </row>
    <row r="1545" spans="1:11" x14ac:dyDescent="0.25">
      <c r="A1545">
        <v>1</v>
      </c>
      <c r="B1545">
        <v>3</v>
      </c>
      <c r="C1545" s="76">
        <v>1333.2</v>
      </c>
      <c r="D1545" s="76">
        <v>20.37</v>
      </c>
      <c r="E1545" s="76">
        <v>14</v>
      </c>
      <c r="F1545" s="77" t="s">
        <v>45</v>
      </c>
      <c r="G1545" s="78" t="s">
        <v>25</v>
      </c>
      <c r="H1545" s="76">
        <f t="shared" si="48"/>
        <v>3.3000000000000002E-2</v>
      </c>
      <c r="I1545" s="79">
        <f t="shared" si="49"/>
        <v>0.29199804855050432</v>
      </c>
      <c r="J1545" s="76">
        <v>498439</v>
      </c>
      <c r="K1545" s="80">
        <v>1700878</v>
      </c>
    </row>
    <row r="1546" spans="1:11" x14ac:dyDescent="0.25">
      <c r="A1546">
        <v>1</v>
      </c>
      <c r="B1546">
        <v>3</v>
      </c>
      <c r="C1546" s="76">
        <v>1334</v>
      </c>
      <c r="D1546" s="76">
        <v>18.14</v>
      </c>
      <c r="E1546" s="76">
        <v>10</v>
      </c>
      <c r="F1546" s="77" t="s">
        <v>45</v>
      </c>
      <c r="G1546" s="78" t="s">
        <v>25</v>
      </c>
      <c r="H1546" s="76">
        <f t="shared" si="48"/>
        <v>2.5999999999999999E-2</v>
      </c>
      <c r="I1546" s="79">
        <f t="shared" si="49"/>
        <v>0.16540339551251138</v>
      </c>
      <c r="J1546" s="76">
        <v>498437</v>
      </c>
      <c r="K1546" s="80">
        <v>1700882</v>
      </c>
    </row>
    <row r="1547" spans="1:11" x14ac:dyDescent="0.25">
      <c r="A1547">
        <v>1</v>
      </c>
      <c r="B1547">
        <v>3</v>
      </c>
      <c r="C1547" s="76">
        <v>1335</v>
      </c>
      <c r="D1547" s="76">
        <v>24.19</v>
      </c>
      <c r="E1547" s="76">
        <v>14</v>
      </c>
      <c r="F1547" s="77" t="s">
        <v>45</v>
      </c>
      <c r="G1547" s="78" t="s">
        <v>25</v>
      </c>
      <c r="H1547" s="76">
        <f t="shared" si="48"/>
        <v>4.5999999999999999E-2</v>
      </c>
      <c r="I1547" s="79">
        <f t="shared" si="49"/>
        <v>0.41178415151176906</v>
      </c>
      <c r="J1547" s="76">
        <v>498434</v>
      </c>
      <c r="K1547" s="80">
        <v>1700881</v>
      </c>
    </row>
    <row r="1548" spans="1:11" x14ac:dyDescent="0.25">
      <c r="A1548">
        <v>1</v>
      </c>
      <c r="B1548">
        <v>3</v>
      </c>
      <c r="C1548" s="76">
        <v>1336</v>
      </c>
      <c r="D1548" s="76">
        <v>18.46</v>
      </c>
      <c r="E1548" s="76">
        <v>10</v>
      </c>
      <c r="F1548" s="77" t="s">
        <v>45</v>
      </c>
      <c r="G1548" s="78" t="s">
        <v>25</v>
      </c>
      <c r="H1548" s="76">
        <f t="shared" si="48"/>
        <v>2.7E-2</v>
      </c>
      <c r="I1548" s="79">
        <f t="shared" si="49"/>
        <v>0.17129048881792633</v>
      </c>
      <c r="J1548" s="76">
        <v>498430</v>
      </c>
      <c r="K1548" s="80">
        <v>1700880</v>
      </c>
    </row>
    <row r="1549" spans="1:11" x14ac:dyDescent="0.25">
      <c r="A1549">
        <v>1</v>
      </c>
      <c r="B1549">
        <v>3</v>
      </c>
      <c r="C1549" s="76">
        <v>1337.1</v>
      </c>
      <c r="D1549" s="76">
        <v>24.83</v>
      </c>
      <c r="E1549" s="76">
        <v>14</v>
      </c>
      <c r="F1549" s="77" t="s">
        <v>45</v>
      </c>
      <c r="G1549" s="78" t="s">
        <v>25</v>
      </c>
      <c r="H1549" s="76">
        <f t="shared" si="48"/>
        <v>4.8000000000000001E-2</v>
      </c>
      <c r="I1549" s="79">
        <f t="shared" si="49"/>
        <v>0.43386171650433836</v>
      </c>
      <c r="J1549" s="76">
        <v>498429</v>
      </c>
      <c r="K1549" s="80">
        <v>1700880</v>
      </c>
    </row>
    <row r="1550" spans="1:11" x14ac:dyDescent="0.25">
      <c r="A1550">
        <v>1</v>
      </c>
      <c r="B1550">
        <v>3</v>
      </c>
      <c r="C1550" s="76">
        <v>1337.2</v>
      </c>
      <c r="D1550" s="76">
        <v>22.28</v>
      </c>
      <c r="E1550" s="76">
        <v>13</v>
      </c>
      <c r="F1550" s="77" t="s">
        <v>45</v>
      </c>
      <c r="G1550" s="78" t="s">
        <v>25</v>
      </c>
      <c r="H1550" s="76">
        <f t="shared" si="48"/>
        <v>3.9E-2</v>
      </c>
      <c r="I1550" s="79">
        <f t="shared" si="49"/>
        <v>0.32437216587229534</v>
      </c>
      <c r="J1550" s="76">
        <v>498429</v>
      </c>
      <c r="K1550" s="80">
        <v>1700880</v>
      </c>
    </row>
    <row r="1551" spans="1:11" x14ac:dyDescent="0.25">
      <c r="A1551">
        <v>1</v>
      </c>
      <c r="B1551">
        <v>3</v>
      </c>
      <c r="C1551" s="76">
        <v>1338</v>
      </c>
      <c r="D1551" s="76">
        <v>19.739999999999998</v>
      </c>
      <c r="E1551" s="76">
        <v>9</v>
      </c>
      <c r="F1551" s="77" t="s">
        <v>45</v>
      </c>
      <c r="G1551" s="78" t="s">
        <v>25</v>
      </c>
      <c r="H1551" s="76">
        <f t="shared" si="48"/>
        <v>3.1E-2</v>
      </c>
      <c r="I1551" s="79">
        <f t="shared" si="49"/>
        <v>0.17628146920828308</v>
      </c>
      <c r="J1551" s="76">
        <v>498429</v>
      </c>
      <c r="K1551" s="80">
        <v>1700880</v>
      </c>
    </row>
    <row r="1552" spans="1:11" x14ac:dyDescent="0.25">
      <c r="A1552">
        <v>1</v>
      </c>
      <c r="B1552">
        <v>3</v>
      </c>
      <c r="C1552" s="76">
        <v>1339</v>
      </c>
      <c r="D1552" s="76">
        <v>14.64</v>
      </c>
      <c r="E1552" s="76">
        <v>10</v>
      </c>
      <c r="F1552" s="77" t="s">
        <v>45</v>
      </c>
      <c r="G1552" s="78" t="s">
        <v>25</v>
      </c>
      <c r="H1552" s="76">
        <f t="shared" si="48"/>
        <v>1.7000000000000001E-2</v>
      </c>
      <c r="I1552" s="79">
        <f t="shared" si="49"/>
        <v>0.10773380748909424</v>
      </c>
      <c r="J1552" s="76">
        <v>498428</v>
      </c>
      <c r="K1552" s="80">
        <v>1700879</v>
      </c>
    </row>
    <row r="1553" spans="1:11" x14ac:dyDescent="0.25">
      <c r="A1553">
        <v>1</v>
      </c>
      <c r="B1553">
        <v>3</v>
      </c>
      <c r="C1553" s="76">
        <v>1340</v>
      </c>
      <c r="D1553" s="76">
        <v>20.05</v>
      </c>
      <c r="E1553" s="76">
        <v>10</v>
      </c>
      <c r="F1553" s="77" t="s">
        <v>45</v>
      </c>
      <c r="G1553" s="78" t="s">
        <v>25</v>
      </c>
      <c r="H1553" s="76">
        <f t="shared" si="48"/>
        <v>3.2000000000000001E-2</v>
      </c>
      <c r="I1553" s="79">
        <f t="shared" si="49"/>
        <v>0.20206849611595698</v>
      </c>
      <c r="J1553" s="76">
        <v>498425</v>
      </c>
      <c r="K1553" s="80">
        <v>1700879</v>
      </c>
    </row>
    <row r="1554" spans="1:11" x14ac:dyDescent="0.25">
      <c r="A1554">
        <v>1</v>
      </c>
      <c r="B1554">
        <v>3</v>
      </c>
      <c r="C1554" s="76">
        <v>1341</v>
      </c>
      <c r="D1554" s="76">
        <v>26.42</v>
      </c>
      <c r="E1554" s="76">
        <v>15</v>
      </c>
      <c r="F1554" s="77" t="s">
        <v>45</v>
      </c>
      <c r="G1554" s="78" t="s">
        <v>25</v>
      </c>
      <c r="H1554" s="76">
        <f t="shared" si="48"/>
        <v>5.5E-2</v>
      </c>
      <c r="I1554" s="79">
        <f t="shared" si="49"/>
        <v>0.52629196663804667</v>
      </c>
      <c r="J1554" s="76">
        <v>498426</v>
      </c>
      <c r="K1554" s="80">
        <v>1700875</v>
      </c>
    </row>
    <row r="1555" spans="1:11" x14ac:dyDescent="0.25">
      <c r="A1555">
        <v>1</v>
      </c>
      <c r="B1555">
        <v>3</v>
      </c>
      <c r="C1555" s="76">
        <v>1342</v>
      </c>
      <c r="D1555" s="76">
        <v>25.46</v>
      </c>
      <c r="E1555" s="76">
        <v>15</v>
      </c>
      <c r="F1555" s="77" t="s">
        <v>45</v>
      </c>
      <c r="G1555" s="78" t="s">
        <v>25</v>
      </c>
      <c r="H1555" s="76">
        <f t="shared" si="48"/>
        <v>5.0999999999999997E-2</v>
      </c>
      <c r="I1555" s="79">
        <f t="shared" si="49"/>
        <v>0.48874003212760447</v>
      </c>
      <c r="J1555" s="76">
        <v>498425</v>
      </c>
      <c r="K1555" s="80">
        <v>1700875</v>
      </c>
    </row>
    <row r="1556" spans="1:11" x14ac:dyDescent="0.25">
      <c r="A1556">
        <v>1</v>
      </c>
      <c r="B1556">
        <v>3</v>
      </c>
      <c r="C1556" s="76">
        <v>1343</v>
      </c>
      <c r="D1556" s="76">
        <v>36.61</v>
      </c>
      <c r="E1556" s="76">
        <v>17</v>
      </c>
      <c r="F1556" s="77" t="s">
        <v>45</v>
      </c>
      <c r="G1556" s="78" t="s">
        <v>25</v>
      </c>
      <c r="H1556" s="76">
        <f t="shared" si="48"/>
        <v>0.105</v>
      </c>
      <c r="I1556" s="79">
        <f t="shared" si="49"/>
        <v>1.1452972936866466</v>
      </c>
      <c r="J1556" s="76">
        <v>498426</v>
      </c>
      <c r="K1556" s="80">
        <v>1700872</v>
      </c>
    </row>
    <row r="1557" spans="1:11" x14ac:dyDescent="0.25">
      <c r="A1557">
        <v>1</v>
      </c>
      <c r="B1557">
        <v>3</v>
      </c>
      <c r="C1557" s="76">
        <v>1344</v>
      </c>
      <c r="D1557" s="76">
        <v>25.46</v>
      </c>
      <c r="E1557" s="76">
        <v>13</v>
      </c>
      <c r="F1557" s="77" t="s">
        <v>45</v>
      </c>
      <c r="G1557" s="78" t="s">
        <v>25</v>
      </c>
      <c r="H1557" s="76">
        <f t="shared" si="48"/>
        <v>5.0999999999999997E-2</v>
      </c>
      <c r="I1557" s="79">
        <f t="shared" si="49"/>
        <v>0.4235746945105906</v>
      </c>
      <c r="J1557" s="76">
        <v>498426</v>
      </c>
      <c r="K1557" s="80">
        <v>1700866</v>
      </c>
    </row>
    <row r="1558" spans="1:11" x14ac:dyDescent="0.25">
      <c r="A1558">
        <v>1</v>
      </c>
      <c r="B1558">
        <v>3</v>
      </c>
      <c r="C1558" s="76">
        <v>1345</v>
      </c>
      <c r="D1558" s="76">
        <v>19.739999999999998</v>
      </c>
      <c r="E1558" s="76">
        <v>9</v>
      </c>
      <c r="F1558" s="77" t="s">
        <v>45</v>
      </c>
      <c r="G1558" s="78" t="s">
        <v>25</v>
      </c>
      <c r="H1558" s="76">
        <f t="shared" si="48"/>
        <v>3.1E-2</v>
      </c>
      <c r="I1558" s="79">
        <f t="shared" si="49"/>
        <v>0.17628146920828308</v>
      </c>
      <c r="J1558" s="76">
        <v>498426</v>
      </c>
      <c r="K1558" s="80">
        <v>1700868</v>
      </c>
    </row>
    <row r="1559" spans="1:11" x14ac:dyDescent="0.25">
      <c r="A1559">
        <v>1</v>
      </c>
      <c r="B1559">
        <v>3</v>
      </c>
      <c r="C1559" s="76">
        <v>1346</v>
      </c>
      <c r="D1559" s="76">
        <v>16.55</v>
      </c>
      <c r="E1559" s="76">
        <v>6</v>
      </c>
      <c r="F1559" s="77" t="s">
        <v>47</v>
      </c>
      <c r="G1559" s="78" t="s">
        <v>20</v>
      </c>
      <c r="H1559" s="76">
        <f t="shared" si="48"/>
        <v>2.1999999999999999E-2</v>
      </c>
      <c r="I1559" s="79">
        <f t="shared" si="49"/>
        <v>8.2607047852788315E-2</v>
      </c>
      <c r="J1559" s="76">
        <v>498425</v>
      </c>
      <c r="K1559" s="80">
        <v>1700869</v>
      </c>
    </row>
    <row r="1560" spans="1:11" x14ac:dyDescent="0.25">
      <c r="A1560">
        <v>1</v>
      </c>
      <c r="B1560">
        <v>3</v>
      </c>
      <c r="C1560" s="76">
        <v>1347</v>
      </c>
      <c r="D1560" s="76">
        <v>19.100000000000001</v>
      </c>
      <c r="E1560" s="76">
        <v>11</v>
      </c>
      <c r="F1560" s="77" t="s">
        <v>47</v>
      </c>
      <c r="G1560" s="78" t="s">
        <v>20</v>
      </c>
      <c r="H1560" s="76">
        <f t="shared" si="48"/>
        <v>2.9000000000000001E-2</v>
      </c>
      <c r="I1560" s="79">
        <f t="shared" si="49"/>
        <v>0.20171085720827225</v>
      </c>
      <c r="J1560" s="76">
        <v>498419</v>
      </c>
      <c r="K1560" s="80">
        <v>1700873</v>
      </c>
    </row>
    <row r="1561" spans="1:11" x14ac:dyDescent="0.25">
      <c r="A1561">
        <v>1</v>
      </c>
      <c r="B1561">
        <v>3</v>
      </c>
      <c r="C1561" s="76">
        <v>1348</v>
      </c>
      <c r="D1561" s="76">
        <v>24.51</v>
      </c>
      <c r="E1561" s="76">
        <v>12</v>
      </c>
      <c r="F1561" s="77" t="s">
        <v>45</v>
      </c>
      <c r="G1561" s="78" t="s">
        <v>25</v>
      </c>
      <c r="H1561" s="76">
        <f t="shared" si="48"/>
        <v>4.7E-2</v>
      </c>
      <c r="I1561" s="79">
        <f t="shared" si="49"/>
        <v>0.36235789149634517</v>
      </c>
      <c r="J1561" s="76">
        <v>498418</v>
      </c>
      <c r="K1561" s="80">
        <v>1700874</v>
      </c>
    </row>
    <row r="1562" spans="1:11" x14ac:dyDescent="0.25">
      <c r="A1562">
        <v>1</v>
      </c>
      <c r="B1562">
        <v>3</v>
      </c>
      <c r="C1562" s="76">
        <v>1349</v>
      </c>
      <c r="D1562" s="76">
        <v>20.69</v>
      </c>
      <c r="E1562" s="76">
        <v>12</v>
      </c>
      <c r="F1562" s="77" t="s">
        <v>45</v>
      </c>
      <c r="G1562" s="78" t="s">
        <v>25</v>
      </c>
      <c r="H1562" s="76">
        <f t="shared" si="48"/>
        <v>3.4000000000000002E-2</v>
      </c>
      <c r="I1562" s="79">
        <f t="shared" si="49"/>
        <v>0.25820942033997502</v>
      </c>
      <c r="J1562" s="76">
        <v>498420</v>
      </c>
      <c r="K1562" s="80">
        <v>1700878</v>
      </c>
    </row>
    <row r="1563" spans="1:11" x14ac:dyDescent="0.25">
      <c r="A1563">
        <v>1</v>
      </c>
      <c r="B1563">
        <v>3</v>
      </c>
      <c r="C1563" s="76">
        <v>1350</v>
      </c>
      <c r="D1563" s="76">
        <v>12.73</v>
      </c>
      <c r="E1563" s="76">
        <v>7</v>
      </c>
      <c r="F1563" s="77" t="s">
        <v>45</v>
      </c>
      <c r="G1563" s="78" t="s">
        <v>25</v>
      </c>
      <c r="H1563" s="76">
        <f t="shared" si="48"/>
        <v>1.2999999999999999E-2</v>
      </c>
      <c r="I1563" s="79">
        <f t="shared" si="49"/>
        <v>5.7019670414887202E-2</v>
      </c>
      <c r="J1563" s="76">
        <v>498422</v>
      </c>
      <c r="K1563" s="80">
        <v>1700876</v>
      </c>
    </row>
    <row r="1564" spans="1:11" x14ac:dyDescent="0.25">
      <c r="A1564">
        <v>1</v>
      </c>
      <c r="B1564">
        <v>3</v>
      </c>
      <c r="C1564" s="76">
        <v>1351</v>
      </c>
      <c r="D1564" s="76">
        <v>19.100000000000001</v>
      </c>
      <c r="E1564" s="76">
        <v>8</v>
      </c>
      <c r="F1564" s="77" t="s">
        <v>47</v>
      </c>
      <c r="G1564" s="78" t="s">
        <v>20</v>
      </c>
      <c r="H1564" s="76">
        <f t="shared" si="48"/>
        <v>2.9000000000000001E-2</v>
      </c>
      <c r="I1564" s="79">
        <f t="shared" si="49"/>
        <v>0.14669880524237985</v>
      </c>
      <c r="J1564" s="76">
        <v>498418</v>
      </c>
      <c r="K1564" s="80">
        <v>1700879</v>
      </c>
    </row>
    <row r="1565" spans="1:11" x14ac:dyDescent="0.25">
      <c r="A1565">
        <v>1</v>
      </c>
      <c r="B1565">
        <v>3</v>
      </c>
      <c r="C1565" s="76">
        <v>1352</v>
      </c>
      <c r="D1565" s="76">
        <v>17.829999999999998</v>
      </c>
      <c r="E1565" s="76">
        <v>10</v>
      </c>
      <c r="F1565" s="77" t="s">
        <v>47</v>
      </c>
      <c r="G1565" s="78" t="s">
        <v>20</v>
      </c>
      <c r="H1565" s="76">
        <f t="shared" si="48"/>
        <v>2.5000000000000001E-2</v>
      </c>
      <c r="I1565" s="79">
        <f t="shared" si="49"/>
        <v>0.15979844236012994</v>
      </c>
      <c r="J1565" s="76">
        <v>498413</v>
      </c>
      <c r="K1565" s="80">
        <v>1700872</v>
      </c>
    </row>
    <row r="1566" spans="1:11" x14ac:dyDescent="0.25">
      <c r="A1566">
        <v>1</v>
      </c>
      <c r="B1566">
        <v>3</v>
      </c>
      <c r="C1566" s="76">
        <v>1353</v>
      </c>
      <c r="D1566" s="76">
        <v>26.74</v>
      </c>
      <c r="E1566" s="76">
        <v>14</v>
      </c>
      <c r="F1566" s="77" t="s">
        <v>45</v>
      </c>
      <c r="G1566" s="78" t="s">
        <v>25</v>
      </c>
      <c r="H1566" s="76">
        <f t="shared" si="48"/>
        <v>5.6000000000000001E-2</v>
      </c>
      <c r="I1566" s="79">
        <f t="shared" si="49"/>
        <v>0.50317690198136267</v>
      </c>
      <c r="J1566" s="76">
        <v>498416</v>
      </c>
      <c r="K1566" s="80">
        <v>1700881</v>
      </c>
    </row>
    <row r="1567" spans="1:11" x14ac:dyDescent="0.25">
      <c r="A1567">
        <v>1</v>
      </c>
      <c r="B1567">
        <v>3</v>
      </c>
      <c r="C1567" s="76">
        <v>1354</v>
      </c>
      <c r="D1567" s="76">
        <v>36.92</v>
      </c>
      <c r="E1567" s="76">
        <v>16</v>
      </c>
      <c r="F1567" s="77" t="s">
        <v>45</v>
      </c>
      <c r="G1567" s="78" t="s">
        <v>25</v>
      </c>
      <c r="H1567" s="76">
        <f t="shared" si="48"/>
        <v>0.107</v>
      </c>
      <c r="I1567" s="79">
        <f t="shared" si="49"/>
        <v>1.0962591284347285</v>
      </c>
      <c r="J1567" s="76">
        <v>498411</v>
      </c>
      <c r="K1567" s="80">
        <v>1700880</v>
      </c>
    </row>
    <row r="1568" spans="1:11" x14ac:dyDescent="0.25">
      <c r="A1568">
        <v>1</v>
      </c>
      <c r="B1568">
        <v>3</v>
      </c>
      <c r="C1568" s="76">
        <v>1355.1</v>
      </c>
      <c r="D1568" s="76">
        <v>21.65</v>
      </c>
      <c r="E1568" s="76">
        <v>12</v>
      </c>
      <c r="F1568" s="77" t="s">
        <v>45</v>
      </c>
      <c r="G1568" s="78" t="s">
        <v>25</v>
      </c>
      <c r="H1568" s="76">
        <f t="shared" si="48"/>
        <v>3.6999999999999998E-2</v>
      </c>
      <c r="I1568" s="79">
        <f t="shared" si="49"/>
        <v>0.28272675121387036</v>
      </c>
      <c r="J1568" s="76">
        <v>498411</v>
      </c>
      <c r="K1568" s="80">
        <v>1700886</v>
      </c>
    </row>
    <row r="1569" spans="1:11" x14ac:dyDescent="0.25">
      <c r="A1569">
        <v>1</v>
      </c>
      <c r="B1569">
        <v>3</v>
      </c>
      <c r="C1569" s="76">
        <v>1355.2</v>
      </c>
      <c r="D1569" s="76">
        <v>20.37</v>
      </c>
      <c r="E1569" s="76">
        <v>13</v>
      </c>
      <c r="F1569" s="77" t="s">
        <v>45</v>
      </c>
      <c r="G1569" s="78" t="s">
        <v>25</v>
      </c>
      <c r="H1569" s="76">
        <f t="shared" si="48"/>
        <v>3.3000000000000002E-2</v>
      </c>
      <c r="I1569" s="79">
        <f t="shared" si="49"/>
        <v>0.27114104508261117</v>
      </c>
      <c r="J1569" s="76">
        <v>498411</v>
      </c>
      <c r="K1569" s="80">
        <v>1700886</v>
      </c>
    </row>
    <row r="1570" spans="1:11" x14ac:dyDescent="0.25">
      <c r="A1570">
        <v>1</v>
      </c>
      <c r="B1570">
        <v>3</v>
      </c>
      <c r="C1570" s="76">
        <v>1356</v>
      </c>
      <c r="D1570" s="76">
        <v>20.37</v>
      </c>
      <c r="E1570" s="76">
        <v>14</v>
      </c>
      <c r="F1570" s="77" t="s">
        <v>45</v>
      </c>
      <c r="G1570" s="78" t="s">
        <v>25</v>
      </c>
      <c r="H1570" s="76">
        <f t="shared" si="48"/>
        <v>3.3000000000000002E-2</v>
      </c>
      <c r="I1570" s="79">
        <f t="shared" si="49"/>
        <v>0.29199804855050432</v>
      </c>
      <c r="J1570" s="76">
        <v>498413</v>
      </c>
      <c r="K1570" s="80">
        <v>1700886</v>
      </c>
    </row>
    <row r="1571" spans="1:11" x14ac:dyDescent="0.25">
      <c r="A1571">
        <v>1</v>
      </c>
      <c r="B1571">
        <v>3</v>
      </c>
      <c r="C1571" s="76">
        <v>1357</v>
      </c>
      <c r="D1571" s="76">
        <v>17.829999999999998</v>
      </c>
      <c r="E1571" s="76">
        <v>13</v>
      </c>
      <c r="F1571" s="77" t="s">
        <v>45</v>
      </c>
      <c r="G1571" s="78" t="s">
        <v>25</v>
      </c>
      <c r="H1571" s="76">
        <f t="shared" si="48"/>
        <v>2.5000000000000001E-2</v>
      </c>
      <c r="I1571" s="79">
        <f t="shared" si="49"/>
        <v>0.20773797506816891</v>
      </c>
      <c r="J1571" s="76">
        <v>498411</v>
      </c>
      <c r="K1571" s="80">
        <v>1700885</v>
      </c>
    </row>
    <row r="1572" spans="1:11" x14ac:dyDescent="0.25">
      <c r="A1572">
        <v>1</v>
      </c>
      <c r="B1572">
        <v>3</v>
      </c>
      <c r="C1572" s="76">
        <v>1358</v>
      </c>
      <c r="D1572" s="76">
        <v>32.47</v>
      </c>
      <c r="E1572" s="76">
        <v>14</v>
      </c>
      <c r="F1572" s="77" t="s">
        <v>45</v>
      </c>
      <c r="G1572" s="78" t="s">
        <v>25</v>
      </c>
      <c r="H1572" s="76">
        <f t="shared" si="48"/>
        <v>8.3000000000000004E-2</v>
      </c>
      <c r="I1572" s="79">
        <f t="shared" si="49"/>
        <v>0.74192920751333591</v>
      </c>
      <c r="J1572" s="76">
        <v>498404</v>
      </c>
      <c r="K1572" s="80">
        <v>1700893</v>
      </c>
    </row>
    <row r="1573" spans="1:11" x14ac:dyDescent="0.25">
      <c r="A1573">
        <v>1</v>
      </c>
      <c r="B1573">
        <v>3</v>
      </c>
      <c r="C1573" s="76">
        <v>1359.1</v>
      </c>
      <c r="D1573" s="76">
        <v>25.46</v>
      </c>
      <c r="E1573" s="76">
        <v>12</v>
      </c>
      <c r="F1573" s="77" t="s">
        <v>45</v>
      </c>
      <c r="G1573" s="78" t="s">
        <v>25</v>
      </c>
      <c r="H1573" s="76">
        <f t="shared" si="48"/>
        <v>5.0999999999999997E-2</v>
      </c>
      <c r="I1573" s="79">
        <f t="shared" si="49"/>
        <v>0.39099202570208369</v>
      </c>
      <c r="J1573" s="76">
        <v>498403</v>
      </c>
      <c r="K1573" s="80">
        <v>1700892</v>
      </c>
    </row>
    <row r="1574" spans="1:11" x14ac:dyDescent="0.25">
      <c r="A1574">
        <v>1</v>
      </c>
      <c r="B1574">
        <v>3</v>
      </c>
      <c r="C1574" s="76">
        <v>1359.2</v>
      </c>
      <c r="D1574" s="76">
        <v>31.83</v>
      </c>
      <c r="E1574" s="76">
        <v>14</v>
      </c>
      <c r="F1574" s="77" t="s">
        <v>45</v>
      </c>
      <c r="G1574" s="78" t="s">
        <v>25</v>
      </c>
      <c r="H1574" s="76">
        <f t="shared" si="48"/>
        <v>0.08</v>
      </c>
      <c r="I1574" s="79">
        <f t="shared" si="49"/>
        <v>0.71296985563609772</v>
      </c>
      <c r="J1574" s="76">
        <v>498403</v>
      </c>
      <c r="K1574" s="80">
        <v>1700892</v>
      </c>
    </row>
    <row r="1575" spans="1:11" x14ac:dyDescent="0.25">
      <c r="A1575">
        <v>1</v>
      </c>
      <c r="B1575">
        <v>3</v>
      </c>
      <c r="C1575" s="76">
        <v>1360</v>
      </c>
      <c r="D1575" s="76">
        <v>15.92</v>
      </c>
      <c r="E1575" s="76">
        <v>7</v>
      </c>
      <c r="F1575" s="77" t="s">
        <v>47</v>
      </c>
      <c r="G1575" s="78" t="s">
        <v>20</v>
      </c>
      <c r="H1575" s="76">
        <f t="shared" si="48"/>
        <v>0.02</v>
      </c>
      <c r="I1575" s="79">
        <f t="shared" si="49"/>
        <v>8.9177239011703394E-2</v>
      </c>
      <c r="J1575" s="76">
        <v>498403</v>
      </c>
      <c r="K1575" s="80">
        <v>1700892</v>
      </c>
    </row>
    <row r="1576" spans="1:11" x14ac:dyDescent="0.25">
      <c r="A1576">
        <v>1</v>
      </c>
      <c r="B1576">
        <v>3</v>
      </c>
      <c r="C1576" s="76">
        <v>1361</v>
      </c>
      <c r="D1576" s="76">
        <v>19.100000000000001</v>
      </c>
      <c r="E1576" s="76">
        <v>8</v>
      </c>
      <c r="F1576" s="77" t="s">
        <v>47</v>
      </c>
      <c r="G1576" s="78" t="s">
        <v>20</v>
      </c>
      <c r="H1576" s="76">
        <f t="shared" si="48"/>
        <v>2.9000000000000001E-2</v>
      </c>
      <c r="I1576" s="79">
        <f t="shared" si="49"/>
        <v>0.14669880524237985</v>
      </c>
      <c r="J1576" s="76">
        <v>498404</v>
      </c>
      <c r="K1576" s="80">
        <v>1700884</v>
      </c>
    </row>
    <row r="1577" spans="1:11" x14ac:dyDescent="0.25">
      <c r="A1577">
        <v>1</v>
      </c>
      <c r="B1577">
        <v>3</v>
      </c>
      <c r="C1577" s="76">
        <v>1362.1</v>
      </c>
      <c r="D1577" s="76">
        <v>17.829999999999998</v>
      </c>
      <c r="E1577" s="76">
        <v>14</v>
      </c>
      <c r="F1577" s="77" t="s">
        <v>45</v>
      </c>
      <c r="G1577" s="78" t="s">
        <v>25</v>
      </c>
      <c r="H1577" s="76">
        <f t="shared" si="48"/>
        <v>2.5000000000000001E-2</v>
      </c>
      <c r="I1577" s="79">
        <f t="shared" si="49"/>
        <v>0.22371781930418191</v>
      </c>
      <c r="J1577" s="76">
        <v>498406</v>
      </c>
      <c r="K1577" s="80">
        <v>1700885</v>
      </c>
    </row>
    <row r="1578" spans="1:11" x14ac:dyDescent="0.25">
      <c r="A1578">
        <v>1</v>
      </c>
      <c r="B1578">
        <v>3</v>
      </c>
      <c r="C1578" s="76">
        <v>1362.2</v>
      </c>
      <c r="D1578" s="76">
        <v>22.28</v>
      </c>
      <c r="E1578" s="76">
        <v>14</v>
      </c>
      <c r="F1578" s="77" t="s">
        <v>45</v>
      </c>
      <c r="G1578" s="78" t="s">
        <v>25</v>
      </c>
      <c r="H1578" s="76">
        <f t="shared" si="48"/>
        <v>3.9E-2</v>
      </c>
      <c r="I1578" s="79">
        <f t="shared" si="49"/>
        <v>0.34932387093939493</v>
      </c>
      <c r="J1578" s="76">
        <v>498406</v>
      </c>
      <c r="K1578" s="80">
        <v>1700885</v>
      </c>
    </row>
    <row r="1579" spans="1:11" x14ac:dyDescent="0.25">
      <c r="A1579">
        <v>1</v>
      </c>
      <c r="B1579">
        <v>3</v>
      </c>
      <c r="C1579" s="76">
        <v>1363</v>
      </c>
      <c r="D1579" s="76">
        <v>36.29</v>
      </c>
      <c r="E1579" s="76">
        <v>14</v>
      </c>
      <c r="F1579" s="77" t="s">
        <v>45</v>
      </c>
      <c r="G1579" s="78" t="s">
        <v>25</v>
      </c>
      <c r="H1579" s="76">
        <f t="shared" si="48"/>
        <v>0.10299999999999999</v>
      </c>
      <c r="I1579" s="79">
        <f t="shared" si="49"/>
        <v>0.92676970211873466</v>
      </c>
      <c r="J1579" s="76">
        <v>498408</v>
      </c>
      <c r="K1579" s="80">
        <v>1700883</v>
      </c>
    </row>
    <row r="1580" spans="1:11" x14ac:dyDescent="0.25">
      <c r="A1580">
        <v>1</v>
      </c>
      <c r="B1580">
        <v>3</v>
      </c>
      <c r="C1580" s="76">
        <v>1364</v>
      </c>
      <c r="D1580" s="76">
        <v>12.73</v>
      </c>
      <c r="E1580" s="76">
        <v>9</v>
      </c>
      <c r="F1580" s="77" t="s">
        <v>45</v>
      </c>
      <c r="G1580" s="78" t="s">
        <v>25</v>
      </c>
      <c r="H1580" s="76">
        <f t="shared" si="48"/>
        <v>1.2999999999999999E-2</v>
      </c>
      <c r="I1580" s="79">
        <f t="shared" si="49"/>
        <v>7.3311004819140699E-2</v>
      </c>
      <c r="J1580" s="76">
        <v>498405</v>
      </c>
      <c r="K1580" s="80">
        <v>1700883</v>
      </c>
    </row>
    <row r="1581" spans="1:11" x14ac:dyDescent="0.25">
      <c r="A1581">
        <v>1</v>
      </c>
      <c r="B1581">
        <v>3</v>
      </c>
      <c r="C1581" s="76">
        <v>1365</v>
      </c>
      <c r="D1581" s="76">
        <v>18.46</v>
      </c>
      <c r="E1581" s="76">
        <v>14</v>
      </c>
      <c r="F1581" s="77" t="s">
        <v>52</v>
      </c>
      <c r="G1581" s="78" t="s">
        <v>24</v>
      </c>
      <c r="H1581" s="76">
        <f t="shared" si="48"/>
        <v>2.7E-2</v>
      </c>
      <c r="I1581" s="79">
        <f t="shared" si="49"/>
        <v>0.23980668434509689</v>
      </c>
      <c r="J1581" s="76">
        <v>498411</v>
      </c>
      <c r="K1581" s="80">
        <v>1700878</v>
      </c>
    </row>
    <row r="1582" spans="1:11" x14ac:dyDescent="0.25">
      <c r="A1582">
        <v>1</v>
      </c>
      <c r="B1582">
        <v>3</v>
      </c>
      <c r="C1582" s="76">
        <v>1366</v>
      </c>
      <c r="D1582" s="76">
        <v>17.190000000000001</v>
      </c>
      <c r="E1582" s="76">
        <v>11</v>
      </c>
      <c r="F1582" s="77" t="s">
        <v>47</v>
      </c>
      <c r="G1582" s="78" t="s">
        <v>20</v>
      </c>
      <c r="H1582" s="76">
        <f t="shared" si="48"/>
        <v>2.3E-2</v>
      </c>
      <c r="I1582" s="79">
        <f t="shared" si="49"/>
        <v>0.16338579433870057</v>
      </c>
      <c r="J1582" s="76">
        <v>498404</v>
      </c>
      <c r="K1582" s="80">
        <v>1700879</v>
      </c>
    </row>
    <row r="1583" spans="1:11" x14ac:dyDescent="0.25">
      <c r="A1583">
        <v>1</v>
      </c>
      <c r="B1583">
        <v>3</v>
      </c>
      <c r="C1583" s="76">
        <v>1367</v>
      </c>
      <c r="D1583" s="76">
        <v>12.73</v>
      </c>
      <c r="E1583" s="76">
        <v>10</v>
      </c>
      <c r="F1583" s="77" t="s">
        <v>47</v>
      </c>
      <c r="G1583" s="78" t="s">
        <v>20</v>
      </c>
      <c r="H1583" s="76">
        <f t="shared" si="48"/>
        <v>1.2999999999999999E-2</v>
      </c>
      <c r="I1583" s="79">
        <f t="shared" si="49"/>
        <v>8.1456672021267426E-2</v>
      </c>
      <c r="J1583" s="76">
        <v>498403</v>
      </c>
      <c r="K1583" s="80">
        <v>1700878</v>
      </c>
    </row>
    <row r="1584" spans="1:11" x14ac:dyDescent="0.25">
      <c r="A1584">
        <v>1</v>
      </c>
      <c r="B1584">
        <v>3</v>
      </c>
      <c r="C1584" s="76">
        <v>1368</v>
      </c>
      <c r="D1584" s="76">
        <v>11.46</v>
      </c>
      <c r="E1584" s="76">
        <v>6</v>
      </c>
      <c r="F1584" s="77" t="s">
        <v>45</v>
      </c>
      <c r="G1584" s="78" t="s">
        <v>25</v>
      </c>
      <c r="H1584" s="76">
        <f t="shared" si="48"/>
        <v>0.01</v>
      </c>
      <c r="I1584" s="79">
        <f t="shared" si="49"/>
        <v>3.9608677415442557E-2</v>
      </c>
      <c r="J1584" s="76">
        <v>498402</v>
      </c>
      <c r="K1584" s="80">
        <v>1700876</v>
      </c>
    </row>
    <row r="1585" spans="1:11" x14ac:dyDescent="0.25">
      <c r="A1585">
        <v>1</v>
      </c>
      <c r="B1585">
        <v>3</v>
      </c>
      <c r="C1585" s="76">
        <v>1369</v>
      </c>
      <c r="D1585" s="76">
        <v>31.83</v>
      </c>
      <c r="E1585" s="76">
        <v>17</v>
      </c>
      <c r="F1585" s="77" t="s">
        <v>45</v>
      </c>
      <c r="G1585" s="78" t="s">
        <v>25</v>
      </c>
      <c r="H1585" s="76">
        <f t="shared" si="48"/>
        <v>0.08</v>
      </c>
      <c r="I1585" s="79">
        <f t="shared" si="49"/>
        <v>0.86574911041526159</v>
      </c>
      <c r="J1585" s="76">
        <v>498402</v>
      </c>
      <c r="K1585" s="80">
        <v>1700875</v>
      </c>
    </row>
    <row r="1586" spans="1:11" x14ac:dyDescent="0.25">
      <c r="A1586">
        <v>1</v>
      </c>
      <c r="B1586">
        <v>3</v>
      </c>
      <c r="C1586" s="76">
        <v>1370</v>
      </c>
      <c r="D1586" s="76">
        <v>15.92</v>
      </c>
      <c r="E1586" s="76">
        <v>8</v>
      </c>
      <c r="F1586" s="77" t="s">
        <v>47</v>
      </c>
      <c r="G1586" s="78" t="s">
        <v>20</v>
      </c>
      <c r="H1586" s="76">
        <f t="shared" si="48"/>
        <v>0.02</v>
      </c>
      <c r="I1586" s="79">
        <f t="shared" si="49"/>
        <v>0.10191684458480386</v>
      </c>
      <c r="J1586" s="76">
        <v>498403</v>
      </c>
      <c r="K1586" s="80">
        <v>1700874</v>
      </c>
    </row>
    <row r="1587" spans="1:11" x14ac:dyDescent="0.25">
      <c r="A1587">
        <v>1</v>
      </c>
      <c r="B1587">
        <v>3</v>
      </c>
      <c r="C1587" s="76">
        <v>1371</v>
      </c>
      <c r="D1587" s="76">
        <v>50.93</v>
      </c>
      <c r="E1587" s="76">
        <v>16</v>
      </c>
      <c r="F1587" s="77" t="s">
        <v>45</v>
      </c>
      <c r="G1587" s="78" t="s">
        <v>25</v>
      </c>
      <c r="H1587" s="76">
        <f t="shared" si="48"/>
        <v>0.20399999999999999</v>
      </c>
      <c r="I1587" s="79">
        <f t="shared" si="49"/>
        <v>2.0861099300465722</v>
      </c>
      <c r="J1587" s="76">
        <v>498401</v>
      </c>
      <c r="K1587" s="80">
        <v>1700875</v>
      </c>
    </row>
    <row r="1588" spans="1:11" x14ac:dyDescent="0.25">
      <c r="A1588">
        <v>1</v>
      </c>
      <c r="B1588">
        <v>3</v>
      </c>
      <c r="C1588" s="76">
        <v>1372.1</v>
      </c>
      <c r="D1588" s="76">
        <v>14.32</v>
      </c>
      <c r="E1588" s="76">
        <v>7</v>
      </c>
      <c r="F1588" s="77" t="s">
        <v>46</v>
      </c>
      <c r="G1588" s="78" t="s">
        <v>17</v>
      </c>
      <c r="H1588" s="76">
        <f t="shared" si="48"/>
        <v>1.6E-2</v>
      </c>
      <c r="I1588" s="79">
        <f t="shared" si="49"/>
        <v>7.2152923289159052E-2</v>
      </c>
      <c r="J1588" s="76">
        <v>498385</v>
      </c>
      <c r="K1588" s="80">
        <v>1700882</v>
      </c>
    </row>
    <row r="1589" spans="1:11" x14ac:dyDescent="0.25">
      <c r="A1589">
        <v>1</v>
      </c>
      <c r="B1589">
        <v>3</v>
      </c>
      <c r="C1589" s="76">
        <v>1372.2</v>
      </c>
      <c r="D1589" s="76">
        <v>12.1</v>
      </c>
      <c r="E1589" s="76">
        <v>7</v>
      </c>
      <c r="F1589" s="77" t="s">
        <v>46</v>
      </c>
      <c r="G1589" s="78" t="s">
        <v>17</v>
      </c>
      <c r="H1589" s="76">
        <f t="shared" si="48"/>
        <v>1.0999999999999999E-2</v>
      </c>
      <c r="I1589" s="79">
        <f t="shared" si="49"/>
        <v>5.1515585006153143E-2</v>
      </c>
      <c r="J1589" s="76">
        <v>498385</v>
      </c>
      <c r="K1589" s="80">
        <v>1700882</v>
      </c>
    </row>
    <row r="1590" spans="1:11" x14ac:dyDescent="0.25">
      <c r="A1590">
        <v>1</v>
      </c>
      <c r="B1590">
        <v>3</v>
      </c>
      <c r="C1590" s="76">
        <v>1373.1</v>
      </c>
      <c r="D1590" s="76">
        <v>19.100000000000001</v>
      </c>
      <c r="E1590" s="76">
        <v>10</v>
      </c>
      <c r="F1590" s="77" t="s">
        <v>52</v>
      </c>
      <c r="G1590" s="78" t="s">
        <v>24</v>
      </c>
      <c r="H1590" s="76">
        <f t="shared" si="48"/>
        <v>2.9000000000000001E-2</v>
      </c>
      <c r="I1590" s="79">
        <f t="shared" si="49"/>
        <v>0.18337350655297477</v>
      </c>
      <c r="J1590" s="76">
        <v>498393</v>
      </c>
      <c r="K1590" s="80">
        <v>1700886</v>
      </c>
    </row>
    <row r="1591" spans="1:11" x14ac:dyDescent="0.25">
      <c r="A1591">
        <v>1</v>
      </c>
      <c r="B1591">
        <v>3</v>
      </c>
      <c r="C1591" s="76">
        <v>1373.2</v>
      </c>
      <c r="D1591" s="76">
        <v>10.19</v>
      </c>
      <c r="E1591" s="76">
        <v>8</v>
      </c>
      <c r="F1591" s="77" t="s">
        <v>52</v>
      </c>
      <c r="G1591" s="78" t="s">
        <v>24</v>
      </c>
      <c r="H1591" s="76">
        <f t="shared" si="48"/>
        <v>8.0000000000000002E-3</v>
      </c>
      <c r="I1591" s="79">
        <f t="shared" si="49"/>
        <v>4.1754973303989126E-2</v>
      </c>
      <c r="J1591" s="76">
        <v>498393</v>
      </c>
      <c r="K1591" s="80">
        <v>1700886</v>
      </c>
    </row>
    <row r="1592" spans="1:11" x14ac:dyDescent="0.25">
      <c r="A1592">
        <v>1</v>
      </c>
      <c r="B1592">
        <v>3</v>
      </c>
      <c r="C1592" s="76">
        <v>1374.1</v>
      </c>
      <c r="D1592" s="76">
        <v>13.37</v>
      </c>
      <c r="E1592" s="76">
        <v>6</v>
      </c>
      <c r="F1592" s="77" t="s">
        <v>47</v>
      </c>
      <c r="G1592" s="78" t="s">
        <v>20</v>
      </c>
      <c r="H1592" s="76">
        <f t="shared" si="48"/>
        <v>1.4E-2</v>
      </c>
      <c r="I1592" s="79">
        <f t="shared" si="49"/>
        <v>5.3911810926574572E-2</v>
      </c>
      <c r="J1592" s="76">
        <v>498391</v>
      </c>
      <c r="K1592" s="80">
        <v>1700888</v>
      </c>
    </row>
    <row r="1593" spans="1:11" x14ac:dyDescent="0.25">
      <c r="A1593">
        <v>1</v>
      </c>
      <c r="B1593">
        <v>3</v>
      </c>
      <c r="C1593" s="76">
        <v>1374.2</v>
      </c>
      <c r="D1593" s="76">
        <v>14.96</v>
      </c>
      <c r="E1593" s="76">
        <v>7</v>
      </c>
      <c r="F1593" s="77" t="s">
        <v>47</v>
      </c>
      <c r="G1593" s="78" t="s">
        <v>20</v>
      </c>
      <c r="H1593" s="76">
        <f t="shared" si="48"/>
        <v>1.7999999999999999E-2</v>
      </c>
      <c r="I1593" s="79">
        <f t="shared" si="49"/>
        <v>7.8746467791223851E-2</v>
      </c>
      <c r="J1593" s="76">
        <v>498391</v>
      </c>
      <c r="K1593" s="80">
        <v>1700888</v>
      </c>
    </row>
    <row r="1594" spans="1:11" x14ac:dyDescent="0.25">
      <c r="A1594">
        <v>1</v>
      </c>
      <c r="B1594">
        <v>3</v>
      </c>
      <c r="C1594" s="76">
        <v>1375</v>
      </c>
      <c r="D1594" s="76">
        <v>29.28</v>
      </c>
      <c r="E1594" s="76">
        <v>14</v>
      </c>
      <c r="F1594" s="77" t="s">
        <v>45</v>
      </c>
      <c r="G1594" s="78" t="s">
        <v>25</v>
      </c>
      <c r="H1594" s="76">
        <f t="shared" si="48"/>
        <v>6.7000000000000004E-2</v>
      </c>
      <c r="I1594" s="79">
        <f t="shared" si="49"/>
        <v>0.60330932193892772</v>
      </c>
      <c r="J1594" s="76">
        <v>498393</v>
      </c>
      <c r="K1594" s="80">
        <v>1700890</v>
      </c>
    </row>
    <row r="1595" spans="1:11" x14ac:dyDescent="0.25">
      <c r="A1595">
        <v>1</v>
      </c>
      <c r="B1595">
        <v>3</v>
      </c>
      <c r="C1595" s="76">
        <v>1376.1</v>
      </c>
      <c r="D1595" s="76">
        <v>15.28</v>
      </c>
      <c r="E1595" s="76">
        <v>8</v>
      </c>
      <c r="F1595" s="77" t="s">
        <v>47</v>
      </c>
      <c r="G1595" s="78" t="s">
        <v>20</v>
      </c>
      <c r="H1595" s="76">
        <f t="shared" si="48"/>
        <v>1.7999999999999999E-2</v>
      </c>
      <c r="I1595" s="79">
        <f t="shared" si="49"/>
        <v>9.3887235355123083E-2</v>
      </c>
      <c r="J1595" s="76">
        <v>498395</v>
      </c>
      <c r="K1595" s="80">
        <v>1700891</v>
      </c>
    </row>
    <row r="1596" spans="1:11" x14ac:dyDescent="0.25">
      <c r="A1596">
        <v>1</v>
      </c>
      <c r="B1596">
        <v>3</v>
      </c>
      <c r="C1596" s="76">
        <v>1376.2</v>
      </c>
      <c r="D1596" s="76">
        <v>15.28</v>
      </c>
      <c r="E1596" s="76">
        <v>6</v>
      </c>
      <c r="F1596" s="77" t="s">
        <v>47</v>
      </c>
      <c r="G1596" s="78" t="s">
        <v>20</v>
      </c>
      <c r="H1596" s="76">
        <f t="shared" si="48"/>
        <v>1.7999999999999999E-2</v>
      </c>
      <c r="I1596" s="79">
        <f t="shared" si="49"/>
        <v>7.0415426516342319E-2</v>
      </c>
      <c r="J1596" s="76">
        <v>498395</v>
      </c>
      <c r="K1596" s="80">
        <v>1700891</v>
      </c>
    </row>
    <row r="1597" spans="1:11" x14ac:dyDescent="0.25">
      <c r="A1597">
        <v>1</v>
      </c>
      <c r="B1597">
        <v>3</v>
      </c>
      <c r="C1597" s="76">
        <v>1377.1</v>
      </c>
      <c r="D1597" s="76">
        <v>24.83</v>
      </c>
      <c r="E1597" s="76">
        <v>10</v>
      </c>
      <c r="F1597" s="77" t="s">
        <v>48</v>
      </c>
      <c r="G1597" s="78" t="s">
        <v>22</v>
      </c>
      <c r="H1597" s="76">
        <f t="shared" si="48"/>
        <v>4.8000000000000001E-2</v>
      </c>
      <c r="I1597" s="79">
        <f t="shared" si="49"/>
        <v>0.30990122607452736</v>
      </c>
      <c r="J1597" s="76">
        <v>498391</v>
      </c>
      <c r="K1597" s="80">
        <v>1700890</v>
      </c>
    </row>
    <row r="1598" spans="1:11" x14ac:dyDescent="0.25">
      <c r="A1598">
        <v>1</v>
      </c>
      <c r="B1598">
        <v>3</v>
      </c>
      <c r="C1598" s="76">
        <v>1377.2</v>
      </c>
      <c r="D1598" s="76">
        <v>12.1</v>
      </c>
      <c r="E1598" s="76">
        <v>6</v>
      </c>
      <c r="F1598" s="77" t="s">
        <v>48</v>
      </c>
      <c r="G1598" s="78" t="s">
        <v>22</v>
      </c>
      <c r="H1598" s="76">
        <f t="shared" si="48"/>
        <v>1.0999999999999999E-2</v>
      </c>
      <c r="I1598" s="79">
        <f t="shared" si="49"/>
        <v>4.4156215719559834E-2</v>
      </c>
      <c r="J1598" s="76">
        <v>498391</v>
      </c>
      <c r="K1598" s="80">
        <v>1700890</v>
      </c>
    </row>
    <row r="1599" spans="1:11" x14ac:dyDescent="0.25">
      <c r="A1599">
        <v>1</v>
      </c>
      <c r="B1599">
        <v>3</v>
      </c>
      <c r="C1599" s="76">
        <v>1378</v>
      </c>
      <c r="D1599" s="76">
        <v>16.55</v>
      </c>
      <c r="E1599" s="76">
        <v>8</v>
      </c>
      <c r="F1599" s="77" t="s">
        <v>46</v>
      </c>
      <c r="G1599" s="78" t="s">
        <v>17</v>
      </c>
      <c r="H1599" s="76">
        <f t="shared" si="48"/>
        <v>2.1999999999999999E-2</v>
      </c>
      <c r="I1599" s="79">
        <f t="shared" si="49"/>
        <v>0.11014273047038443</v>
      </c>
      <c r="J1599" s="76">
        <v>498390</v>
      </c>
      <c r="K1599" s="80">
        <v>1700893</v>
      </c>
    </row>
    <row r="1600" spans="1:11" x14ac:dyDescent="0.25">
      <c r="A1600">
        <v>1</v>
      </c>
      <c r="B1600">
        <v>3</v>
      </c>
      <c r="C1600" s="76">
        <v>1379</v>
      </c>
      <c r="D1600" s="76">
        <v>13.37</v>
      </c>
      <c r="E1600" s="76">
        <v>7</v>
      </c>
      <c r="F1600" s="77" t="s">
        <v>56</v>
      </c>
      <c r="G1600" s="78" t="s">
        <v>20</v>
      </c>
      <c r="H1600" s="76">
        <f t="shared" si="48"/>
        <v>1.4E-2</v>
      </c>
      <c r="I1600" s="79">
        <f t="shared" si="49"/>
        <v>6.2897112747670333E-2</v>
      </c>
      <c r="J1600" s="76">
        <v>498387</v>
      </c>
      <c r="K1600" s="80">
        <v>1700897</v>
      </c>
    </row>
    <row r="1601" spans="1:11" x14ac:dyDescent="0.25">
      <c r="A1601">
        <v>1</v>
      </c>
      <c r="B1601">
        <v>3</v>
      </c>
      <c r="C1601" s="76">
        <v>1380</v>
      </c>
      <c r="D1601" s="76">
        <v>18.46</v>
      </c>
      <c r="E1601" s="76">
        <v>7</v>
      </c>
      <c r="F1601" s="77" t="s">
        <v>48</v>
      </c>
      <c r="G1601" s="78" t="s">
        <v>22</v>
      </c>
      <c r="H1601" s="76">
        <f t="shared" si="48"/>
        <v>2.7E-2</v>
      </c>
      <c r="I1601" s="79">
        <f t="shared" si="49"/>
        <v>0.11990334217254844</v>
      </c>
      <c r="J1601" s="76">
        <v>498387</v>
      </c>
      <c r="K1601" s="80">
        <v>1700901</v>
      </c>
    </row>
    <row r="1602" spans="1:11" x14ac:dyDescent="0.25">
      <c r="A1602">
        <v>1</v>
      </c>
      <c r="B1602">
        <v>3</v>
      </c>
      <c r="C1602" s="76">
        <v>1381.1</v>
      </c>
      <c r="D1602" s="76">
        <v>18.46</v>
      </c>
      <c r="E1602" s="76">
        <v>10</v>
      </c>
      <c r="F1602" s="77" t="s">
        <v>46</v>
      </c>
      <c r="G1602" s="78" t="s">
        <v>17</v>
      </c>
      <c r="H1602" s="76">
        <f t="shared" ref="H1602:H1665" si="50">ROUND((D1602/100)^2*0.7854,3)</f>
        <v>2.7E-2</v>
      </c>
      <c r="I1602" s="79">
        <f t="shared" si="49"/>
        <v>0.17129048881792633</v>
      </c>
      <c r="J1602" s="76">
        <v>498383</v>
      </c>
      <c r="K1602" s="80">
        <v>1700902</v>
      </c>
    </row>
    <row r="1603" spans="1:11" x14ac:dyDescent="0.25">
      <c r="A1603">
        <v>1</v>
      </c>
      <c r="B1603">
        <v>3</v>
      </c>
      <c r="C1603" s="76">
        <v>1381.2</v>
      </c>
      <c r="D1603" s="76">
        <v>16.55</v>
      </c>
      <c r="E1603" s="76">
        <v>9</v>
      </c>
      <c r="F1603" s="77" t="s">
        <v>46</v>
      </c>
      <c r="G1603" s="78" t="s">
        <v>17</v>
      </c>
      <c r="H1603" s="76">
        <f t="shared" si="50"/>
        <v>2.1999999999999999E-2</v>
      </c>
      <c r="I1603" s="79">
        <f t="shared" ref="I1603:I1666" si="51">IF(F1603="Pino candelillo",-0.0044177+(0.0000285*D1603^2*E1603),((D1603/100)^2)*E1603*0.64*(PI()/4))</f>
        <v>0.12391057177918249</v>
      </c>
      <c r="J1603" s="76">
        <v>498383</v>
      </c>
      <c r="K1603" s="80">
        <v>1700902</v>
      </c>
    </row>
    <row r="1604" spans="1:11" x14ac:dyDescent="0.25">
      <c r="A1604">
        <v>1</v>
      </c>
      <c r="B1604">
        <v>3</v>
      </c>
      <c r="C1604" s="76">
        <v>1382.1</v>
      </c>
      <c r="D1604" s="76">
        <v>13.37</v>
      </c>
      <c r="E1604" s="76">
        <v>6</v>
      </c>
      <c r="F1604" s="77" t="s">
        <v>46</v>
      </c>
      <c r="G1604" s="78" t="s">
        <v>17</v>
      </c>
      <c r="H1604" s="76">
        <f t="shared" si="50"/>
        <v>1.4E-2</v>
      </c>
      <c r="I1604" s="79">
        <f t="shared" si="51"/>
        <v>5.3911810926574572E-2</v>
      </c>
      <c r="J1604" s="76">
        <v>498380</v>
      </c>
      <c r="K1604" s="80">
        <v>1700903</v>
      </c>
    </row>
    <row r="1605" spans="1:11" x14ac:dyDescent="0.25">
      <c r="A1605">
        <v>1</v>
      </c>
      <c r="B1605">
        <v>3</v>
      </c>
      <c r="C1605" s="76">
        <v>1382.2</v>
      </c>
      <c r="D1605" s="76">
        <v>10.82</v>
      </c>
      <c r="E1605" s="76">
        <v>6</v>
      </c>
      <c r="F1605" s="77" t="s">
        <v>46</v>
      </c>
      <c r="G1605" s="78" t="s">
        <v>17</v>
      </c>
      <c r="H1605" s="76">
        <f t="shared" si="50"/>
        <v>8.9999999999999993E-3</v>
      </c>
      <c r="I1605" s="79">
        <f t="shared" si="51"/>
        <v>3.5308204010700069E-2</v>
      </c>
      <c r="J1605" s="76">
        <v>498380</v>
      </c>
      <c r="K1605" s="80">
        <v>1700903</v>
      </c>
    </row>
    <row r="1606" spans="1:11" x14ac:dyDescent="0.25">
      <c r="A1606">
        <v>1</v>
      </c>
      <c r="B1606">
        <v>3</v>
      </c>
      <c r="C1606" s="76">
        <v>1383</v>
      </c>
      <c r="D1606" s="76">
        <v>12.1</v>
      </c>
      <c r="E1606" s="76">
        <v>8</v>
      </c>
      <c r="F1606" s="77" t="s">
        <v>48</v>
      </c>
      <c r="G1606" s="78" t="s">
        <v>22</v>
      </c>
      <c r="H1606" s="76">
        <f t="shared" si="50"/>
        <v>1.0999999999999999E-2</v>
      </c>
      <c r="I1606" s="79">
        <f t="shared" si="51"/>
        <v>5.8874954292746445E-2</v>
      </c>
      <c r="J1606" s="76">
        <v>498378</v>
      </c>
      <c r="K1606" s="80">
        <v>1700903</v>
      </c>
    </row>
    <row r="1607" spans="1:11" x14ac:dyDescent="0.25">
      <c r="A1607">
        <v>1</v>
      </c>
      <c r="B1607">
        <v>3</v>
      </c>
      <c r="C1607" s="76">
        <v>1384</v>
      </c>
      <c r="D1607" s="76">
        <v>17.190000000000001</v>
      </c>
      <c r="E1607" s="76">
        <v>4</v>
      </c>
      <c r="F1607" s="77" t="s">
        <v>46</v>
      </c>
      <c r="G1607" s="78" t="s">
        <v>17</v>
      </c>
      <c r="H1607" s="76">
        <f t="shared" si="50"/>
        <v>2.3E-2</v>
      </c>
      <c r="I1607" s="79">
        <f t="shared" si="51"/>
        <v>5.9413016123163853E-2</v>
      </c>
      <c r="J1607" s="76">
        <v>498378</v>
      </c>
      <c r="K1607" s="80">
        <v>1700905</v>
      </c>
    </row>
    <row r="1608" spans="1:11" x14ac:dyDescent="0.25">
      <c r="A1608">
        <v>1</v>
      </c>
      <c r="B1608">
        <v>3</v>
      </c>
      <c r="C1608" s="76">
        <v>1385</v>
      </c>
      <c r="D1608" s="76">
        <v>12.73</v>
      </c>
      <c r="E1608" s="76">
        <v>6</v>
      </c>
      <c r="F1608" s="77" t="s">
        <v>48</v>
      </c>
      <c r="G1608" s="78" t="s">
        <v>22</v>
      </c>
      <c r="H1608" s="76">
        <f t="shared" si="50"/>
        <v>1.2999999999999999E-2</v>
      </c>
      <c r="I1608" s="79">
        <f t="shared" si="51"/>
        <v>4.8874003212760461E-2</v>
      </c>
      <c r="J1608" s="76">
        <v>498380</v>
      </c>
      <c r="K1608" s="80">
        <v>1700906</v>
      </c>
    </row>
    <row r="1609" spans="1:11" x14ac:dyDescent="0.25">
      <c r="A1609">
        <v>1</v>
      </c>
      <c r="B1609">
        <v>3</v>
      </c>
      <c r="C1609" s="76">
        <v>1386</v>
      </c>
      <c r="D1609" s="76">
        <v>15.28</v>
      </c>
      <c r="E1609" s="76">
        <v>9</v>
      </c>
      <c r="F1609" s="77" t="s">
        <v>48</v>
      </c>
      <c r="G1609" s="78" t="s">
        <v>22</v>
      </c>
      <c r="H1609" s="76">
        <f t="shared" si="50"/>
        <v>1.7999999999999999E-2</v>
      </c>
      <c r="I1609" s="79">
        <f t="shared" si="51"/>
        <v>0.10562313977451349</v>
      </c>
      <c r="J1609" s="76">
        <v>498380</v>
      </c>
      <c r="K1609" s="80">
        <v>1700906</v>
      </c>
    </row>
    <row r="1610" spans="1:11" x14ac:dyDescent="0.25">
      <c r="A1610">
        <v>1</v>
      </c>
      <c r="B1610">
        <v>3</v>
      </c>
      <c r="C1610" s="76">
        <v>1387</v>
      </c>
      <c r="D1610" s="76">
        <v>11.46</v>
      </c>
      <c r="E1610" s="76">
        <v>8</v>
      </c>
      <c r="F1610" s="77" t="s">
        <v>48</v>
      </c>
      <c r="G1610" s="78" t="s">
        <v>22</v>
      </c>
      <c r="H1610" s="76">
        <f t="shared" si="50"/>
        <v>0.01</v>
      </c>
      <c r="I1610" s="79">
        <f t="shared" si="51"/>
        <v>5.2811569887256743E-2</v>
      </c>
      <c r="J1610" s="76">
        <v>498381</v>
      </c>
      <c r="K1610" s="80">
        <v>1700906</v>
      </c>
    </row>
    <row r="1611" spans="1:11" x14ac:dyDescent="0.25">
      <c r="A1611">
        <v>1</v>
      </c>
      <c r="B1611">
        <v>3</v>
      </c>
      <c r="C1611" s="76">
        <v>1388.1</v>
      </c>
      <c r="D1611" s="76">
        <v>18.46</v>
      </c>
      <c r="E1611" s="76">
        <v>10</v>
      </c>
      <c r="F1611" s="77" t="s">
        <v>48</v>
      </c>
      <c r="G1611" s="78" t="s">
        <v>22</v>
      </c>
      <c r="H1611" s="76">
        <f t="shared" si="50"/>
        <v>2.7E-2</v>
      </c>
      <c r="I1611" s="79">
        <f t="shared" si="51"/>
        <v>0.17129048881792633</v>
      </c>
      <c r="J1611" s="76">
        <v>498382</v>
      </c>
      <c r="K1611" s="80">
        <v>1700908</v>
      </c>
    </row>
    <row r="1612" spans="1:11" x14ac:dyDescent="0.25">
      <c r="A1612">
        <v>1</v>
      </c>
      <c r="B1612">
        <v>3</v>
      </c>
      <c r="C1612" s="76">
        <v>1388.2</v>
      </c>
      <c r="D1612" s="76">
        <v>17.829999999999998</v>
      </c>
      <c r="E1612" s="76">
        <v>6</v>
      </c>
      <c r="F1612" s="77" t="s">
        <v>48</v>
      </c>
      <c r="G1612" s="78" t="s">
        <v>22</v>
      </c>
      <c r="H1612" s="76">
        <f t="shared" si="50"/>
        <v>2.5000000000000001E-2</v>
      </c>
      <c r="I1612" s="79">
        <f t="shared" si="51"/>
        <v>9.5879065416077963E-2</v>
      </c>
      <c r="J1612" s="76">
        <v>498382</v>
      </c>
      <c r="K1612" s="80">
        <v>1700908</v>
      </c>
    </row>
    <row r="1613" spans="1:11" x14ac:dyDescent="0.25">
      <c r="A1613">
        <v>1</v>
      </c>
      <c r="B1613">
        <v>3</v>
      </c>
      <c r="C1613" s="76">
        <v>1389</v>
      </c>
      <c r="D1613" s="76">
        <v>13.37</v>
      </c>
      <c r="E1613" s="76">
        <v>5</v>
      </c>
      <c r="F1613" s="77" t="s">
        <v>46</v>
      </c>
      <c r="G1613" s="78" t="s">
        <v>17</v>
      </c>
      <c r="H1613" s="76">
        <f t="shared" si="50"/>
        <v>1.4E-2</v>
      </c>
      <c r="I1613" s="79">
        <f t="shared" si="51"/>
        <v>4.4926509105478817E-2</v>
      </c>
      <c r="J1613" s="76">
        <v>498384</v>
      </c>
      <c r="K1613" s="80">
        <v>1700913</v>
      </c>
    </row>
    <row r="1614" spans="1:11" x14ac:dyDescent="0.25">
      <c r="A1614">
        <v>1</v>
      </c>
      <c r="B1614">
        <v>3</v>
      </c>
      <c r="C1614" s="76">
        <v>1390.1</v>
      </c>
      <c r="D1614" s="76">
        <v>17.190000000000001</v>
      </c>
      <c r="E1614" s="76">
        <v>6</v>
      </c>
      <c r="F1614" s="77" t="s">
        <v>48</v>
      </c>
      <c r="G1614" s="78" t="s">
        <v>22</v>
      </c>
      <c r="H1614" s="76">
        <f t="shared" si="50"/>
        <v>2.3E-2</v>
      </c>
      <c r="I1614" s="79">
        <f t="shared" si="51"/>
        <v>8.911952418474578E-2</v>
      </c>
      <c r="J1614" s="76">
        <v>498384</v>
      </c>
      <c r="K1614" s="80">
        <v>1700914</v>
      </c>
    </row>
    <row r="1615" spans="1:11" x14ac:dyDescent="0.25">
      <c r="A1615">
        <v>1</v>
      </c>
      <c r="B1615">
        <v>3</v>
      </c>
      <c r="C1615" s="76">
        <v>1390.2</v>
      </c>
      <c r="D1615" s="76">
        <v>13.37</v>
      </c>
      <c r="E1615" s="76">
        <v>5</v>
      </c>
      <c r="F1615" s="77" t="s">
        <v>48</v>
      </c>
      <c r="G1615" s="78" t="s">
        <v>22</v>
      </c>
      <c r="H1615" s="76">
        <f t="shared" si="50"/>
        <v>1.4E-2</v>
      </c>
      <c r="I1615" s="79">
        <f t="shared" si="51"/>
        <v>4.4926509105478817E-2</v>
      </c>
      <c r="J1615" s="76">
        <v>498384</v>
      </c>
      <c r="K1615" s="80">
        <v>1700914</v>
      </c>
    </row>
    <row r="1616" spans="1:11" x14ac:dyDescent="0.25">
      <c r="A1616">
        <v>1</v>
      </c>
      <c r="B1616">
        <v>3</v>
      </c>
      <c r="C1616" s="76">
        <v>1390.3</v>
      </c>
      <c r="D1616" s="76">
        <v>12.73</v>
      </c>
      <c r="E1616" s="76">
        <v>5</v>
      </c>
      <c r="F1616" s="77" t="s">
        <v>48</v>
      </c>
      <c r="G1616" s="78" t="s">
        <v>22</v>
      </c>
      <c r="H1616" s="76">
        <f t="shared" si="50"/>
        <v>1.2999999999999999E-2</v>
      </c>
      <c r="I1616" s="79">
        <f t="shared" si="51"/>
        <v>4.0728336010633713E-2</v>
      </c>
      <c r="J1616" s="76">
        <v>498384</v>
      </c>
      <c r="K1616" s="80">
        <v>1700914</v>
      </c>
    </row>
    <row r="1617" spans="1:11" x14ac:dyDescent="0.25">
      <c r="A1617">
        <v>1</v>
      </c>
      <c r="B1617">
        <v>3</v>
      </c>
      <c r="C1617" s="76">
        <v>1391.1</v>
      </c>
      <c r="D1617" s="76">
        <v>21.65</v>
      </c>
      <c r="E1617" s="76">
        <v>6</v>
      </c>
      <c r="F1617" s="77" t="s">
        <v>48</v>
      </c>
      <c r="G1617" s="78" t="s">
        <v>22</v>
      </c>
      <c r="H1617" s="76">
        <f t="shared" si="50"/>
        <v>3.6999999999999998E-2</v>
      </c>
      <c r="I1617" s="79">
        <f t="shared" si="51"/>
        <v>0.14136337560693518</v>
      </c>
      <c r="J1617" s="76">
        <v>498381</v>
      </c>
      <c r="K1617" s="80">
        <v>1700917</v>
      </c>
    </row>
    <row r="1618" spans="1:11" x14ac:dyDescent="0.25">
      <c r="A1618">
        <v>1</v>
      </c>
      <c r="B1618">
        <v>3</v>
      </c>
      <c r="C1618" s="76">
        <v>1391.2</v>
      </c>
      <c r="D1618" s="76">
        <v>13.37</v>
      </c>
      <c r="E1618" s="76">
        <v>5</v>
      </c>
      <c r="F1618" s="77" t="s">
        <v>48</v>
      </c>
      <c r="G1618" s="78" t="s">
        <v>22</v>
      </c>
      <c r="H1618" s="76">
        <f t="shared" si="50"/>
        <v>1.4E-2</v>
      </c>
      <c r="I1618" s="79">
        <f t="shared" si="51"/>
        <v>4.4926509105478817E-2</v>
      </c>
      <c r="J1618" s="76">
        <v>498381</v>
      </c>
      <c r="K1618" s="80">
        <v>1700917</v>
      </c>
    </row>
    <row r="1619" spans="1:11" x14ac:dyDescent="0.25">
      <c r="A1619">
        <v>1</v>
      </c>
      <c r="B1619">
        <v>3</v>
      </c>
      <c r="C1619" s="76">
        <v>1391.3</v>
      </c>
      <c r="D1619" s="76">
        <v>10.19</v>
      </c>
      <c r="E1619" s="76">
        <v>5</v>
      </c>
      <c r="F1619" s="77" t="s">
        <v>48</v>
      </c>
      <c r="G1619" s="78" t="s">
        <v>22</v>
      </c>
      <c r="H1619" s="76">
        <f t="shared" si="50"/>
        <v>8.0000000000000002E-3</v>
      </c>
      <c r="I1619" s="79">
        <f t="shared" si="51"/>
        <v>2.6096858314993206E-2</v>
      </c>
      <c r="J1619" s="76">
        <v>498381</v>
      </c>
      <c r="K1619" s="80">
        <v>1700917</v>
      </c>
    </row>
    <row r="1620" spans="1:11" x14ac:dyDescent="0.25">
      <c r="A1620">
        <v>1</v>
      </c>
      <c r="B1620">
        <v>3</v>
      </c>
      <c r="C1620" s="76">
        <v>1392.1</v>
      </c>
      <c r="D1620" s="76">
        <v>12.73</v>
      </c>
      <c r="E1620" s="76">
        <v>6</v>
      </c>
      <c r="F1620" s="77" t="s">
        <v>48</v>
      </c>
      <c r="G1620" s="78" t="s">
        <v>22</v>
      </c>
      <c r="H1620" s="76">
        <f t="shared" si="50"/>
        <v>1.2999999999999999E-2</v>
      </c>
      <c r="I1620" s="79">
        <f t="shared" si="51"/>
        <v>4.8874003212760461E-2</v>
      </c>
      <c r="J1620" s="76">
        <v>498380</v>
      </c>
      <c r="K1620" s="80">
        <v>1700918</v>
      </c>
    </row>
    <row r="1621" spans="1:11" x14ac:dyDescent="0.25">
      <c r="A1621">
        <v>1</v>
      </c>
      <c r="B1621">
        <v>3</v>
      </c>
      <c r="C1621" s="76">
        <v>1392.2</v>
      </c>
      <c r="D1621" s="76">
        <v>10.19</v>
      </c>
      <c r="E1621" s="76">
        <v>6</v>
      </c>
      <c r="F1621" s="77" t="s">
        <v>48</v>
      </c>
      <c r="G1621" s="78" t="s">
        <v>22</v>
      </c>
      <c r="H1621" s="76">
        <f t="shared" si="50"/>
        <v>8.0000000000000002E-3</v>
      </c>
      <c r="I1621" s="79">
        <f t="shared" si="51"/>
        <v>3.1316229977991848E-2</v>
      </c>
      <c r="J1621" s="76">
        <v>498380</v>
      </c>
      <c r="K1621" s="80">
        <v>1700918</v>
      </c>
    </row>
    <row r="1622" spans="1:11" x14ac:dyDescent="0.25">
      <c r="A1622">
        <v>1</v>
      </c>
      <c r="B1622">
        <v>3</v>
      </c>
      <c r="C1622" s="76">
        <v>1393</v>
      </c>
      <c r="D1622" s="76">
        <v>21.65</v>
      </c>
      <c r="E1622" s="76">
        <v>7</v>
      </c>
      <c r="F1622" s="77" t="s">
        <v>46</v>
      </c>
      <c r="G1622" s="78" t="s">
        <v>17</v>
      </c>
      <c r="H1622" s="76">
        <f t="shared" si="50"/>
        <v>3.6999999999999998E-2</v>
      </c>
      <c r="I1622" s="79">
        <f t="shared" si="51"/>
        <v>0.16492393820809106</v>
      </c>
      <c r="J1622" s="76">
        <v>498381</v>
      </c>
      <c r="K1622" s="80">
        <v>1700918</v>
      </c>
    </row>
    <row r="1623" spans="1:11" x14ac:dyDescent="0.25">
      <c r="A1623">
        <v>1</v>
      </c>
      <c r="B1623">
        <v>3</v>
      </c>
      <c r="C1623" s="76">
        <v>1394</v>
      </c>
      <c r="D1623" s="76">
        <v>15.92</v>
      </c>
      <c r="E1623" s="76">
        <v>7</v>
      </c>
      <c r="F1623" s="77" t="s">
        <v>46</v>
      </c>
      <c r="G1623" s="78" t="s">
        <v>17</v>
      </c>
      <c r="H1623" s="76">
        <f t="shared" si="50"/>
        <v>0.02</v>
      </c>
      <c r="I1623" s="79">
        <f t="shared" si="51"/>
        <v>8.9177239011703394E-2</v>
      </c>
      <c r="J1623" s="76">
        <v>498380</v>
      </c>
      <c r="K1623" s="80">
        <v>1700923</v>
      </c>
    </row>
    <row r="1624" spans="1:11" x14ac:dyDescent="0.25">
      <c r="A1624">
        <v>1</v>
      </c>
      <c r="B1624">
        <v>3</v>
      </c>
      <c r="C1624" s="76">
        <v>1395</v>
      </c>
      <c r="D1624" s="76">
        <v>14.01</v>
      </c>
      <c r="E1624" s="76">
        <v>4</v>
      </c>
      <c r="F1624" s="77" t="s">
        <v>45</v>
      </c>
      <c r="G1624" s="78" t="s">
        <v>25</v>
      </c>
      <c r="H1624" s="76">
        <f t="shared" si="50"/>
        <v>1.4999999999999999E-2</v>
      </c>
      <c r="I1624" s="79">
        <f t="shared" si="51"/>
        <v>3.9464455693175679E-2</v>
      </c>
      <c r="J1624" s="76">
        <v>498386</v>
      </c>
      <c r="K1624" s="80">
        <v>1700926</v>
      </c>
    </row>
    <row r="1625" spans="1:11" x14ac:dyDescent="0.25">
      <c r="A1625">
        <v>1</v>
      </c>
      <c r="B1625">
        <v>3</v>
      </c>
      <c r="C1625" s="76">
        <v>1396</v>
      </c>
      <c r="D1625" s="76">
        <v>19.100000000000001</v>
      </c>
      <c r="E1625" s="76">
        <v>8</v>
      </c>
      <c r="F1625" s="77" t="s">
        <v>47</v>
      </c>
      <c r="G1625" s="78" t="s">
        <v>20</v>
      </c>
      <c r="H1625" s="76">
        <f t="shared" si="50"/>
        <v>2.9000000000000001E-2</v>
      </c>
      <c r="I1625" s="79">
        <f t="shared" si="51"/>
        <v>0.14669880524237985</v>
      </c>
      <c r="J1625" s="76">
        <v>498389</v>
      </c>
      <c r="K1625" s="80">
        <v>1700915</v>
      </c>
    </row>
    <row r="1626" spans="1:11" x14ac:dyDescent="0.25">
      <c r="A1626">
        <v>1</v>
      </c>
      <c r="B1626">
        <v>3</v>
      </c>
      <c r="C1626" s="76">
        <v>1397.1</v>
      </c>
      <c r="D1626" s="76">
        <v>41.38</v>
      </c>
      <c r="E1626" s="76">
        <v>14</v>
      </c>
      <c r="F1626" s="77" t="s">
        <v>45</v>
      </c>
      <c r="G1626" s="78" t="s">
        <v>25</v>
      </c>
      <c r="H1626" s="76">
        <f t="shared" si="50"/>
        <v>0.13400000000000001</v>
      </c>
      <c r="I1626" s="79">
        <f t="shared" si="51"/>
        <v>1.2049772949198834</v>
      </c>
      <c r="J1626" s="76">
        <v>498392</v>
      </c>
      <c r="K1626" s="80">
        <v>1700917</v>
      </c>
    </row>
    <row r="1627" spans="1:11" x14ac:dyDescent="0.25">
      <c r="A1627">
        <v>1</v>
      </c>
      <c r="B1627">
        <v>3</v>
      </c>
      <c r="C1627" s="76">
        <v>1397.2</v>
      </c>
      <c r="D1627" s="76">
        <v>51.57</v>
      </c>
      <c r="E1627" s="76">
        <v>16</v>
      </c>
      <c r="F1627" s="77" t="s">
        <v>45</v>
      </c>
      <c r="G1627" s="78" t="s">
        <v>25</v>
      </c>
      <c r="H1627" s="76">
        <f t="shared" si="50"/>
        <v>0.20899999999999999</v>
      </c>
      <c r="I1627" s="79">
        <f t="shared" si="51"/>
        <v>2.1388685804338983</v>
      </c>
      <c r="J1627" s="76">
        <v>498392</v>
      </c>
      <c r="K1627" s="80">
        <v>1700917</v>
      </c>
    </row>
    <row r="1628" spans="1:11" x14ac:dyDescent="0.25">
      <c r="A1628">
        <v>1</v>
      </c>
      <c r="B1628">
        <v>3</v>
      </c>
      <c r="C1628" s="76">
        <v>1398</v>
      </c>
      <c r="D1628" s="76">
        <v>14.01</v>
      </c>
      <c r="E1628" s="76">
        <v>6</v>
      </c>
      <c r="F1628" s="77" t="s">
        <v>46</v>
      </c>
      <c r="G1628" s="78" t="s">
        <v>17</v>
      </c>
      <c r="H1628" s="76">
        <f t="shared" si="50"/>
        <v>1.4999999999999999E-2</v>
      </c>
      <c r="I1628" s="79">
        <f t="shared" si="51"/>
        <v>5.9196683539763525E-2</v>
      </c>
      <c r="J1628" s="76">
        <v>498397</v>
      </c>
      <c r="K1628" s="80">
        <v>1700916</v>
      </c>
    </row>
    <row r="1629" spans="1:11" x14ac:dyDescent="0.25">
      <c r="A1629">
        <v>1</v>
      </c>
      <c r="B1629">
        <v>3</v>
      </c>
      <c r="C1629" s="76">
        <v>1399</v>
      </c>
      <c r="D1629" s="76">
        <v>28.65</v>
      </c>
      <c r="E1629" s="76">
        <v>16</v>
      </c>
      <c r="F1629" s="77" t="s">
        <v>45</v>
      </c>
      <c r="G1629" s="78" t="s">
        <v>25</v>
      </c>
      <c r="H1629" s="76">
        <f t="shared" si="50"/>
        <v>6.4000000000000001E-2</v>
      </c>
      <c r="I1629" s="79">
        <f t="shared" si="51"/>
        <v>0.66014462359070913</v>
      </c>
      <c r="J1629" s="76">
        <v>498398</v>
      </c>
      <c r="K1629" s="80">
        <v>1700910</v>
      </c>
    </row>
    <row r="1630" spans="1:11" x14ac:dyDescent="0.25">
      <c r="A1630">
        <v>1</v>
      </c>
      <c r="B1630">
        <v>3</v>
      </c>
      <c r="C1630" s="76">
        <v>1400</v>
      </c>
      <c r="D1630" s="76">
        <v>15.28</v>
      </c>
      <c r="E1630" s="76">
        <v>7</v>
      </c>
      <c r="F1630" s="77" t="s">
        <v>47</v>
      </c>
      <c r="G1630" s="78" t="s">
        <v>20</v>
      </c>
      <c r="H1630" s="76">
        <f t="shared" si="50"/>
        <v>1.7999999999999999E-2</v>
      </c>
      <c r="I1630" s="79">
        <f t="shared" si="51"/>
        <v>8.2151330935732694E-2</v>
      </c>
      <c r="J1630" s="76">
        <v>498397</v>
      </c>
      <c r="K1630" s="80">
        <v>1700909</v>
      </c>
    </row>
    <row r="1631" spans="1:11" x14ac:dyDescent="0.25">
      <c r="A1631">
        <v>1</v>
      </c>
      <c r="B1631">
        <v>3</v>
      </c>
      <c r="C1631" s="76">
        <v>1401</v>
      </c>
      <c r="D1631" s="76">
        <v>19.739999999999998</v>
      </c>
      <c r="E1631" s="76">
        <v>8</v>
      </c>
      <c r="F1631" s="77" t="s">
        <v>47</v>
      </c>
      <c r="G1631" s="78" t="s">
        <v>20</v>
      </c>
      <c r="H1631" s="76">
        <f t="shared" si="50"/>
        <v>3.1E-2</v>
      </c>
      <c r="I1631" s="79">
        <f t="shared" si="51"/>
        <v>0.15669463929625166</v>
      </c>
      <c r="J1631" s="76">
        <v>498398</v>
      </c>
      <c r="K1631" s="80">
        <v>1700911</v>
      </c>
    </row>
    <row r="1632" spans="1:11" x14ac:dyDescent="0.25">
      <c r="A1632">
        <v>1</v>
      </c>
      <c r="B1632">
        <v>3</v>
      </c>
      <c r="C1632" s="76">
        <v>1402</v>
      </c>
      <c r="D1632" s="76">
        <v>14.01</v>
      </c>
      <c r="E1632" s="76">
        <v>6</v>
      </c>
      <c r="F1632" s="77" t="s">
        <v>48</v>
      </c>
      <c r="G1632" s="78" t="s">
        <v>22</v>
      </c>
      <c r="H1632" s="76">
        <f t="shared" si="50"/>
        <v>1.4999999999999999E-2</v>
      </c>
      <c r="I1632" s="79">
        <f t="shared" si="51"/>
        <v>5.9196683539763525E-2</v>
      </c>
      <c r="J1632" s="76">
        <v>498399</v>
      </c>
      <c r="K1632" s="80">
        <v>1700908</v>
      </c>
    </row>
    <row r="1633" spans="1:11" x14ac:dyDescent="0.25">
      <c r="A1633">
        <v>1</v>
      </c>
      <c r="B1633">
        <v>3</v>
      </c>
      <c r="C1633" s="76">
        <v>1403</v>
      </c>
      <c r="D1633" s="76">
        <v>16.55</v>
      </c>
      <c r="E1633" s="76">
        <v>10</v>
      </c>
      <c r="F1633" s="77" t="s">
        <v>52</v>
      </c>
      <c r="G1633" s="78" t="s">
        <v>24</v>
      </c>
      <c r="H1633" s="76">
        <f t="shared" si="50"/>
        <v>2.1999999999999999E-2</v>
      </c>
      <c r="I1633" s="79">
        <f t="shared" si="51"/>
        <v>0.13767841308798054</v>
      </c>
      <c r="J1633" s="76">
        <v>498401</v>
      </c>
      <c r="K1633" s="80">
        <v>1700911</v>
      </c>
    </row>
    <row r="1634" spans="1:11" x14ac:dyDescent="0.25">
      <c r="A1634">
        <v>1</v>
      </c>
      <c r="B1634">
        <v>3</v>
      </c>
      <c r="C1634" s="76">
        <v>1404</v>
      </c>
      <c r="D1634" s="76">
        <v>17.190000000000001</v>
      </c>
      <c r="E1634" s="76">
        <v>6</v>
      </c>
      <c r="F1634" s="77" t="s">
        <v>47</v>
      </c>
      <c r="G1634" s="78" t="s">
        <v>20</v>
      </c>
      <c r="H1634" s="76">
        <f t="shared" si="50"/>
        <v>2.3E-2</v>
      </c>
      <c r="I1634" s="79">
        <f t="shared" si="51"/>
        <v>8.911952418474578E-2</v>
      </c>
      <c r="J1634" s="76">
        <v>498409</v>
      </c>
      <c r="K1634" s="80">
        <v>1700911</v>
      </c>
    </row>
    <row r="1635" spans="1:11" x14ac:dyDescent="0.25">
      <c r="A1635">
        <v>1</v>
      </c>
      <c r="B1635">
        <v>3</v>
      </c>
      <c r="C1635" s="76">
        <v>1405</v>
      </c>
      <c r="D1635" s="76">
        <v>33.74</v>
      </c>
      <c r="E1635" s="76">
        <v>17</v>
      </c>
      <c r="F1635" s="77" t="s">
        <v>45</v>
      </c>
      <c r="G1635" s="78" t="s">
        <v>25</v>
      </c>
      <c r="H1635" s="76">
        <f t="shared" si="50"/>
        <v>8.8999999999999996E-2</v>
      </c>
      <c r="I1635" s="79">
        <f t="shared" si="51"/>
        <v>0.97276723293857892</v>
      </c>
      <c r="J1635" s="76">
        <v>498408</v>
      </c>
      <c r="K1635" s="80">
        <v>1700901</v>
      </c>
    </row>
    <row r="1636" spans="1:11" x14ac:dyDescent="0.25">
      <c r="A1636">
        <v>1</v>
      </c>
      <c r="B1636">
        <v>3</v>
      </c>
      <c r="C1636" s="76">
        <v>1406</v>
      </c>
      <c r="D1636" s="76">
        <v>18.46</v>
      </c>
      <c r="E1636" s="76">
        <v>7</v>
      </c>
      <c r="F1636" s="77" t="s">
        <v>47</v>
      </c>
      <c r="G1636" s="78" t="s">
        <v>20</v>
      </c>
      <c r="H1636" s="76">
        <f t="shared" si="50"/>
        <v>2.7E-2</v>
      </c>
      <c r="I1636" s="79">
        <f t="shared" si="51"/>
        <v>0.11990334217254844</v>
      </c>
      <c r="J1636" s="76">
        <v>498408</v>
      </c>
      <c r="K1636" s="80">
        <v>1700902</v>
      </c>
    </row>
    <row r="1637" spans="1:11" x14ac:dyDescent="0.25">
      <c r="A1637">
        <v>1</v>
      </c>
      <c r="B1637">
        <v>3</v>
      </c>
      <c r="C1637" s="76">
        <v>1407</v>
      </c>
      <c r="D1637" s="76">
        <v>17.510000000000002</v>
      </c>
      <c r="E1637" s="76">
        <v>11</v>
      </c>
      <c r="F1637" s="77" t="s">
        <v>45</v>
      </c>
      <c r="G1637" s="78" t="s">
        <v>25</v>
      </c>
      <c r="H1637" s="76">
        <f t="shared" si="50"/>
        <v>2.4E-2</v>
      </c>
      <c r="I1637" s="79">
        <f t="shared" si="51"/>
        <v>0.16952542142798169</v>
      </c>
      <c r="J1637" s="76">
        <v>498410</v>
      </c>
      <c r="K1637" s="80">
        <v>1700904</v>
      </c>
    </row>
    <row r="1638" spans="1:11" x14ac:dyDescent="0.25">
      <c r="A1638">
        <v>1</v>
      </c>
      <c r="B1638">
        <v>3</v>
      </c>
      <c r="C1638" s="76">
        <v>1408</v>
      </c>
      <c r="D1638" s="76">
        <v>11.14</v>
      </c>
      <c r="E1638" s="76">
        <v>7</v>
      </c>
      <c r="F1638" s="77" t="s">
        <v>46</v>
      </c>
      <c r="G1638" s="78" t="s">
        <v>17</v>
      </c>
      <c r="H1638" s="76">
        <f t="shared" si="50"/>
        <v>0.01</v>
      </c>
      <c r="I1638" s="79">
        <f t="shared" si="51"/>
        <v>4.3665483867424366E-2</v>
      </c>
      <c r="J1638" s="76">
        <v>498412</v>
      </c>
      <c r="K1638" s="80">
        <v>1700905</v>
      </c>
    </row>
    <row r="1639" spans="1:11" x14ac:dyDescent="0.25">
      <c r="A1639">
        <v>1</v>
      </c>
      <c r="B1639">
        <v>3</v>
      </c>
      <c r="C1639" s="76">
        <v>1409</v>
      </c>
      <c r="D1639" s="76">
        <v>14.01</v>
      </c>
      <c r="E1639" s="76">
        <v>8</v>
      </c>
      <c r="F1639" s="77" t="s">
        <v>47</v>
      </c>
      <c r="G1639" s="78" t="s">
        <v>20</v>
      </c>
      <c r="H1639" s="76">
        <f t="shared" si="50"/>
        <v>1.4999999999999999E-2</v>
      </c>
      <c r="I1639" s="79">
        <f t="shared" si="51"/>
        <v>7.8928911386351358E-2</v>
      </c>
      <c r="J1639" s="76">
        <v>498412</v>
      </c>
      <c r="K1639" s="80">
        <v>1700905</v>
      </c>
    </row>
    <row r="1640" spans="1:11" x14ac:dyDescent="0.25">
      <c r="A1640">
        <v>1</v>
      </c>
      <c r="B1640">
        <v>3</v>
      </c>
      <c r="C1640" s="76">
        <v>1410</v>
      </c>
      <c r="D1640" s="76">
        <v>25.46</v>
      </c>
      <c r="E1640" s="76">
        <v>13</v>
      </c>
      <c r="F1640" s="77" t="s">
        <v>45</v>
      </c>
      <c r="G1640" s="78" t="s">
        <v>25</v>
      </c>
      <c r="H1640" s="76">
        <f t="shared" si="50"/>
        <v>5.0999999999999997E-2</v>
      </c>
      <c r="I1640" s="79">
        <f t="shared" si="51"/>
        <v>0.4235746945105906</v>
      </c>
      <c r="J1640" s="76">
        <v>498417</v>
      </c>
      <c r="K1640" s="80">
        <v>1700899</v>
      </c>
    </row>
    <row r="1641" spans="1:11" x14ac:dyDescent="0.25">
      <c r="A1641">
        <v>1</v>
      </c>
      <c r="B1641">
        <v>3</v>
      </c>
      <c r="C1641" s="76">
        <v>1411</v>
      </c>
      <c r="D1641" s="76">
        <v>12.73</v>
      </c>
      <c r="E1641" s="76">
        <v>10</v>
      </c>
      <c r="F1641" s="77" t="s">
        <v>45</v>
      </c>
      <c r="G1641" s="78" t="s">
        <v>25</v>
      </c>
      <c r="H1641" s="76">
        <f t="shared" si="50"/>
        <v>1.2999999999999999E-2</v>
      </c>
      <c r="I1641" s="79">
        <f t="shared" si="51"/>
        <v>8.1456672021267426E-2</v>
      </c>
      <c r="J1641" s="76">
        <v>498414</v>
      </c>
      <c r="K1641" s="80">
        <v>1700896</v>
      </c>
    </row>
    <row r="1642" spans="1:11" x14ac:dyDescent="0.25">
      <c r="A1642">
        <v>1</v>
      </c>
      <c r="B1642">
        <v>3</v>
      </c>
      <c r="C1642" s="76">
        <v>1412</v>
      </c>
      <c r="D1642" s="76">
        <v>27.37</v>
      </c>
      <c r="E1642" s="76">
        <v>12</v>
      </c>
      <c r="F1642" s="77" t="s">
        <v>45</v>
      </c>
      <c r="G1642" s="78" t="s">
        <v>25</v>
      </c>
      <c r="H1642" s="76">
        <f t="shared" si="50"/>
        <v>5.8999999999999997E-2</v>
      </c>
      <c r="I1642" s="79">
        <f t="shared" si="51"/>
        <v>0.45185666874623232</v>
      </c>
      <c r="J1642" s="76">
        <v>498413</v>
      </c>
      <c r="K1642" s="80">
        <v>1700893</v>
      </c>
    </row>
    <row r="1643" spans="1:11" x14ac:dyDescent="0.25">
      <c r="A1643">
        <v>1</v>
      </c>
      <c r="B1643">
        <v>3</v>
      </c>
      <c r="C1643" s="76">
        <v>1413</v>
      </c>
      <c r="D1643" s="76">
        <v>13.37</v>
      </c>
      <c r="E1643" s="76">
        <v>6</v>
      </c>
      <c r="F1643" s="77" t="s">
        <v>45</v>
      </c>
      <c r="G1643" s="78" t="s">
        <v>25</v>
      </c>
      <c r="H1643" s="76">
        <f t="shared" si="50"/>
        <v>1.4E-2</v>
      </c>
      <c r="I1643" s="79">
        <f t="shared" si="51"/>
        <v>5.3911810926574572E-2</v>
      </c>
      <c r="J1643" s="76">
        <v>498414</v>
      </c>
      <c r="K1643" s="80">
        <v>1700891</v>
      </c>
    </row>
    <row r="1644" spans="1:11" x14ac:dyDescent="0.25">
      <c r="A1644">
        <v>1</v>
      </c>
      <c r="B1644">
        <v>3</v>
      </c>
      <c r="C1644" s="76">
        <v>1414</v>
      </c>
      <c r="D1644" s="76">
        <v>29.28</v>
      </c>
      <c r="E1644" s="76">
        <v>13</v>
      </c>
      <c r="F1644" s="77" t="s">
        <v>45</v>
      </c>
      <c r="G1644" s="78" t="s">
        <v>25</v>
      </c>
      <c r="H1644" s="76">
        <f t="shared" si="50"/>
        <v>6.7000000000000004E-2</v>
      </c>
      <c r="I1644" s="79">
        <f t="shared" si="51"/>
        <v>0.56021579894328999</v>
      </c>
      <c r="J1644" s="76">
        <v>498415</v>
      </c>
      <c r="K1644" s="80">
        <v>1700887</v>
      </c>
    </row>
    <row r="1645" spans="1:11" x14ac:dyDescent="0.25">
      <c r="A1645">
        <v>1</v>
      </c>
      <c r="B1645">
        <v>3</v>
      </c>
      <c r="C1645" s="76">
        <v>1415.1</v>
      </c>
      <c r="D1645" s="76">
        <v>31.19</v>
      </c>
      <c r="E1645" s="76">
        <v>14</v>
      </c>
      <c r="F1645" s="77" t="s">
        <v>45</v>
      </c>
      <c r="G1645" s="78" t="s">
        <v>25</v>
      </c>
      <c r="H1645" s="76">
        <f t="shared" si="50"/>
        <v>7.5999999999999998E-2</v>
      </c>
      <c r="I1645" s="79">
        <f t="shared" si="51"/>
        <v>0.68458698852406774</v>
      </c>
      <c r="J1645" s="76">
        <v>498424</v>
      </c>
      <c r="K1645" s="80">
        <v>1700887</v>
      </c>
    </row>
    <row r="1646" spans="1:11" x14ac:dyDescent="0.25">
      <c r="A1646">
        <v>1</v>
      </c>
      <c r="B1646">
        <v>3</v>
      </c>
      <c r="C1646" s="76">
        <v>1415.2</v>
      </c>
      <c r="D1646" s="76">
        <v>10.82</v>
      </c>
      <c r="E1646" s="76">
        <v>7</v>
      </c>
      <c r="F1646" s="77" t="s">
        <v>45</v>
      </c>
      <c r="G1646" s="78" t="s">
        <v>25</v>
      </c>
      <c r="H1646" s="76">
        <f t="shared" si="50"/>
        <v>8.9999999999999993E-3</v>
      </c>
      <c r="I1646" s="79">
        <f t="shared" si="51"/>
        <v>4.1192904679150079E-2</v>
      </c>
      <c r="J1646" s="76">
        <v>498424</v>
      </c>
      <c r="K1646" s="80">
        <v>1700887</v>
      </c>
    </row>
    <row r="1647" spans="1:11" x14ac:dyDescent="0.25">
      <c r="A1647">
        <v>1</v>
      </c>
      <c r="B1647">
        <v>3</v>
      </c>
      <c r="C1647" s="76">
        <v>1416.1</v>
      </c>
      <c r="D1647" s="76">
        <v>28.65</v>
      </c>
      <c r="E1647" s="76">
        <v>15</v>
      </c>
      <c r="F1647" s="77" t="s">
        <v>45</v>
      </c>
      <c r="G1647" s="78" t="s">
        <v>25</v>
      </c>
      <c r="H1647" s="76">
        <f t="shared" si="50"/>
        <v>6.4000000000000001E-2</v>
      </c>
      <c r="I1647" s="79">
        <f t="shared" si="51"/>
        <v>0.61888558461628984</v>
      </c>
      <c r="J1647" s="76">
        <v>498421</v>
      </c>
      <c r="K1647" s="80">
        <v>1700889</v>
      </c>
    </row>
    <row r="1648" spans="1:11" x14ac:dyDescent="0.25">
      <c r="A1648">
        <v>1</v>
      </c>
      <c r="B1648">
        <v>3</v>
      </c>
      <c r="C1648" s="76">
        <v>1416.2</v>
      </c>
      <c r="D1648" s="76">
        <v>19.739999999999998</v>
      </c>
      <c r="E1648" s="76">
        <v>13</v>
      </c>
      <c r="F1648" s="77" t="s">
        <v>45</v>
      </c>
      <c r="G1648" s="78" t="s">
        <v>25</v>
      </c>
      <c r="H1648" s="76">
        <f t="shared" si="50"/>
        <v>3.1E-2</v>
      </c>
      <c r="I1648" s="79">
        <f t="shared" si="51"/>
        <v>0.25462878885640894</v>
      </c>
      <c r="J1648" s="76">
        <v>498421</v>
      </c>
      <c r="K1648" s="80">
        <v>1700889</v>
      </c>
    </row>
    <row r="1649" spans="1:11" x14ac:dyDescent="0.25">
      <c r="A1649">
        <v>1</v>
      </c>
      <c r="B1649">
        <v>3</v>
      </c>
      <c r="C1649" s="76">
        <v>1417</v>
      </c>
      <c r="D1649" s="76">
        <v>22.92</v>
      </c>
      <c r="E1649" s="76">
        <v>12</v>
      </c>
      <c r="F1649" s="77" t="s">
        <v>45</v>
      </c>
      <c r="G1649" s="78" t="s">
        <v>25</v>
      </c>
      <c r="H1649" s="76">
        <f t="shared" si="50"/>
        <v>4.1000000000000002E-2</v>
      </c>
      <c r="I1649" s="79">
        <f t="shared" si="51"/>
        <v>0.31686941932354046</v>
      </c>
      <c r="J1649" s="76">
        <v>498421</v>
      </c>
      <c r="K1649" s="80">
        <v>1700889</v>
      </c>
    </row>
    <row r="1650" spans="1:11" x14ac:dyDescent="0.25">
      <c r="A1650">
        <v>1</v>
      </c>
      <c r="B1650">
        <v>3</v>
      </c>
      <c r="C1650" s="76">
        <v>1418.1</v>
      </c>
      <c r="D1650" s="76">
        <v>20.37</v>
      </c>
      <c r="E1650" s="76">
        <v>9</v>
      </c>
      <c r="F1650" s="77" t="s">
        <v>45</v>
      </c>
      <c r="G1650" s="78" t="s">
        <v>25</v>
      </c>
      <c r="H1650" s="76">
        <f t="shared" si="50"/>
        <v>3.3000000000000002E-2</v>
      </c>
      <c r="I1650" s="79">
        <f t="shared" si="51"/>
        <v>0.18771303121103849</v>
      </c>
      <c r="J1650" s="76">
        <v>498420</v>
      </c>
      <c r="K1650" s="80">
        <v>1700890</v>
      </c>
    </row>
    <row r="1651" spans="1:11" x14ac:dyDescent="0.25">
      <c r="A1651">
        <v>1</v>
      </c>
      <c r="B1651">
        <v>3</v>
      </c>
      <c r="C1651" s="76">
        <v>1418.2</v>
      </c>
      <c r="D1651" s="76">
        <v>34.380000000000003</v>
      </c>
      <c r="E1651" s="76">
        <v>10</v>
      </c>
      <c r="F1651" s="77" t="s">
        <v>45</v>
      </c>
      <c r="G1651" s="78" t="s">
        <v>25</v>
      </c>
      <c r="H1651" s="76">
        <f t="shared" si="50"/>
        <v>9.2999999999999999E-2</v>
      </c>
      <c r="I1651" s="79">
        <f t="shared" si="51"/>
        <v>0.59413016123163853</v>
      </c>
      <c r="J1651" s="76">
        <v>498420</v>
      </c>
      <c r="K1651" s="80">
        <v>1700890</v>
      </c>
    </row>
    <row r="1652" spans="1:11" x14ac:dyDescent="0.25">
      <c r="A1652">
        <v>1</v>
      </c>
      <c r="B1652">
        <v>3</v>
      </c>
      <c r="C1652" s="76">
        <v>1419</v>
      </c>
      <c r="D1652" s="76">
        <v>10.19</v>
      </c>
      <c r="E1652" s="76">
        <v>8</v>
      </c>
      <c r="F1652" s="77" t="s">
        <v>45</v>
      </c>
      <c r="G1652" s="78" t="s">
        <v>25</v>
      </c>
      <c r="H1652" s="76">
        <f t="shared" si="50"/>
        <v>8.0000000000000002E-3</v>
      </c>
      <c r="I1652" s="79">
        <f t="shared" si="51"/>
        <v>4.1754973303989126E-2</v>
      </c>
      <c r="J1652" s="76">
        <v>498421</v>
      </c>
      <c r="K1652" s="80">
        <v>1700890</v>
      </c>
    </row>
    <row r="1653" spans="1:11" x14ac:dyDescent="0.25">
      <c r="A1653">
        <v>1</v>
      </c>
      <c r="B1653">
        <v>3</v>
      </c>
      <c r="C1653" s="76">
        <v>1420</v>
      </c>
      <c r="D1653" s="76">
        <v>10.19</v>
      </c>
      <c r="E1653" s="76">
        <v>14</v>
      </c>
      <c r="F1653" s="77" t="s">
        <v>45</v>
      </c>
      <c r="G1653" s="78" t="s">
        <v>25</v>
      </c>
      <c r="H1653" s="76">
        <f t="shared" si="50"/>
        <v>8.0000000000000002E-3</v>
      </c>
      <c r="I1653" s="79">
        <f t="shared" si="51"/>
        <v>7.3071203281980968E-2</v>
      </c>
      <c r="J1653" s="76">
        <v>498422</v>
      </c>
      <c r="K1653" s="80">
        <v>1700893</v>
      </c>
    </row>
    <row r="1654" spans="1:11" x14ac:dyDescent="0.25">
      <c r="A1654">
        <v>1</v>
      </c>
      <c r="B1654">
        <v>3</v>
      </c>
      <c r="C1654" s="76">
        <v>1421</v>
      </c>
      <c r="D1654" s="76">
        <v>10.19</v>
      </c>
      <c r="E1654" s="76">
        <v>7</v>
      </c>
      <c r="F1654" s="77" t="s">
        <v>45</v>
      </c>
      <c r="G1654" s="78" t="s">
        <v>25</v>
      </c>
      <c r="H1654" s="76">
        <f t="shared" si="50"/>
        <v>8.0000000000000002E-3</v>
      </c>
      <c r="I1654" s="79">
        <f t="shared" si="51"/>
        <v>3.6535601640990484E-2</v>
      </c>
      <c r="J1654" s="76">
        <v>498422</v>
      </c>
      <c r="K1654" s="80">
        <v>1700894</v>
      </c>
    </row>
    <row r="1655" spans="1:11" x14ac:dyDescent="0.25">
      <c r="A1655">
        <v>1</v>
      </c>
      <c r="B1655">
        <v>3</v>
      </c>
      <c r="C1655" s="76">
        <v>1422</v>
      </c>
      <c r="D1655" s="76">
        <v>25.46</v>
      </c>
      <c r="E1655" s="76">
        <v>12</v>
      </c>
      <c r="F1655" s="77" t="s">
        <v>45</v>
      </c>
      <c r="G1655" s="78" t="s">
        <v>25</v>
      </c>
      <c r="H1655" s="76">
        <f t="shared" si="50"/>
        <v>5.0999999999999997E-2</v>
      </c>
      <c r="I1655" s="79">
        <f t="shared" si="51"/>
        <v>0.39099202570208369</v>
      </c>
      <c r="J1655" s="76">
        <v>498430</v>
      </c>
      <c r="K1655" s="80">
        <v>1700896</v>
      </c>
    </row>
    <row r="1656" spans="1:11" x14ac:dyDescent="0.25">
      <c r="A1656">
        <v>1</v>
      </c>
      <c r="B1656">
        <v>3</v>
      </c>
      <c r="C1656" s="76">
        <v>1423</v>
      </c>
      <c r="D1656" s="76">
        <v>20.37</v>
      </c>
      <c r="E1656" s="76">
        <v>11</v>
      </c>
      <c r="F1656" s="77" t="s">
        <v>45</v>
      </c>
      <c r="G1656" s="78" t="s">
        <v>25</v>
      </c>
      <c r="H1656" s="76">
        <f t="shared" si="50"/>
        <v>3.3000000000000002E-2</v>
      </c>
      <c r="I1656" s="79">
        <f t="shared" si="51"/>
        <v>0.22942703814682483</v>
      </c>
      <c r="J1656" s="76">
        <v>498431</v>
      </c>
      <c r="K1656" s="80">
        <v>1700896</v>
      </c>
    </row>
    <row r="1657" spans="1:11" x14ac:dyDescent="0.25">
      <c r="A1657">
        <v>1</v>
      </c>
      <c r="B1657">
        <v>3</v>
      </c>
      <c r="C1657" s="76">
        <v>1424</v>
      </c>
      <c r="D1657" s="76">
        <v>9.5500000000000007</v>
      </c>
      <c r="E1657" s="76">
        <v>5</v>
      </c>
      <c r="F1657" s="77" t="s">
        <v>47</v>
      </c>
      <c r="G1657" s="78" t="s">
        <v>20</v>
      </c>
      <c r="H1657" s="76">
        <f t="shared" si="50"/>
        <v>7.0000000000000001E-3</v>
      </c>
      <c r="I1657" s="79">
        <f t="shared" si="51"/>
        <v>2.2921688319121846E-2</v>
      </c>
      <c r="J1657" s="76">
        <v>498429</v>
      </c>
      <c r="K1657" s="80">
        <v>1700895</v>
      </c>
    </row>
    <row r="1658" spans="1:11" x14ac:dyDescent="0.25">
      <c r="A1658">
        <v>1</v>
      </c>
      <c r="B1658">
        <v>3</v>
      </c>
      <c r="C1658" s="76">
        <v>1425</v>
      </c>
      <c r="D1658" s="76">
        <v>15.92</v>
      </c>
      <c r="E1658" s="76">
        <v>13</v>
      </c>
      <c r="F1658" s="77" t="s">
        <v>45</v>
      </c>
      <c r="G1658" s="78" t="s">
        <v>25</v>
      </c>
      <c r="H1658" s="76">
        <f t="shared" si="50"/>
        <v>0.02</v>
      </c>
      <c r="I1658" s="79">
        <f t="shared" si="51"/>
        <v>0.16561487245030632</v>
      </c>
      <c r="J1658" s="76">
        <v>498428</v>
      </c>
      <c r="K1658" s="80">
        <v>1700896</v>
      </c>
    </row>
    <row r="1659" spans="1:11" x14ac:dyDescent="0.25">
      <c r="A1659">
        <v>1</v>
      </c>
      <c r="B1659">
        <v>3</v>
      </c>
      <c r="C1659" s="76">
        <v>1426</v>
      </c>
      <c r="D1659" s="76">
        <v>22.28</v>
      </c>
      <c r="E1659" s="76">
        <v>6</v>
      </c>
      <c r="F1659" s="77" t="s">
        <v>45</v>
      </c>
      <c r="G1659" s="78" t="s">
        <v>25</v>
      </c>
      <c r="H1659" s="76">
        <f t="shared" si="50"/>
        <v>3.9E-2</v>
      </c>
      <c r="I1659" s="79">
        <f t="shared" si="51"/>
        <v>0.14971023040259784</v>
      </c>
      <c r="J1659" s="76">
        <v>498430</v>
      </c>
      <c r="K1659" s="80">
        <v>1700893</v>
      </c>
    </row>
    <row r="1660" spans="1:11" x14ac:dyDescent="0.25">
      <c r="A1660">
        <v>1</v>
      </c>
      <c r="B1660">
        <v>3</v>
      </c>
      <c r="C1660" s="76">
        <v>1427</v>
      </c>
      <c r="D1660" s="76">
        <v>21.01</v>
      </c>
      <c r="E1660" s="76">
        <v>7</v>
      </c>
      <c r="F1660" s="77" t="s">
        <v>45</v>
      </c>
      <c r="G1660" s="78" t="s">
        <v>25</v>
      </c>
      <c r="H1660" s="76">
        <f t="shared" si="50"/>
        <v>3.5000000000000003E-2</v>
      </c>
      <c r="I1660" s="79">
        <f t="shared" si="51"/>
        <v>0.15531736005036964</v>
      </c>
      <c r="J1660" s="76">
        <v>498432</v>
      </c>
      <c r="K1660" s="80">
        <v>1700888</v>
      </c>
    </row>
    <row r="1661" spans="1:11" x14ac:dyDescent="0.25">
      <c r="A1661">
        <v>1</v>
      </c>
      <c r="B1661">
        <v>3</v>
      </c>
      <c r="C1661" s="76">
        <v>1428</v>
      </c>
      <c r="D1661" s="76">
        <v>28.01</v>
      </c>
      <c r="E1661" s="76">
        <v>12</v>
      </c>
      <c r="F1661" s="77" t="s">
        <v>45</v>
      </c>
      <c r="G1661" s="78" t="s">
        <v>25</v>
      </c>
      <c r="H1661" s="76">
        <f t="shared" si="50"/>
        <v>6.2E-2</v>
      </c>
      <c r="I1661" s="79">
        <f t="shared" si="51"/>
        <v>0.47323550332025732</v>
      </c>
      <c r="J1661" s="76">
        <v>498435</v>
      </c>
      <c r="K1661" s="80">
        <v>1700889</v>
      </c>
    </row>
    <row r="1662" spans="1:11" x14ac:dyDescent="0.25">
      <c r="A1662">
        <v>1</v>
      </c>
      <c r="B1662">
        <v>3</v>
      </c>
      <c r="C1662" s="76">
        <v>1429</v>
      </c>
      <c r="D1662" s="76">
        <v>29.92</v>
      </c>
      <c r="E1662" s="76">
        <v>15</v>
      </c>
      <c r="F1662" s="77" t="s">
        <v>45</v>
      </c>
      <c r="G1662" s="78" t="s">
        <v>25</v>
      </c>
      <c r="H1662" s="76">
        <f t="shared" si="50"/>
        <v>7.0000000000000007E-2</v>
      </c>
      <c r="I1662" s="79">
        <f t="shared" si="51"/>
        <v>0.67496972392477594</v>
      </c>
      <c r="J1662" s="76">
        <v>498434</v>
      </c>
      <c r="K1662" s="80">
        <v>1700891</v>
      </c>
    </row>
    <row r="1663" spans="1:11" x14ac:dyDescent="0.25">
      <c r="A1663">
        <v>1</v>
      </c>
      <c r="B1663">
        <v>3</v>
      </c>
      <c r="C1663" s="76">
        <v>1430</v>
      </c>
      <c r="D1663" s="76">
        <v>15.92</v>
      </c>
      <c r="E1663" s="76">
        <v>6</v>
      </c>
      <c r="F1663" s="77" t="s">
        <v>45</v>
      </c>
      <c r="G1663" s="78" t="s">
        <v>25</v>
      </c>
      <c r="H1663" s="76">
        <f t="shared" si="50"/>
        <v>0.02</v>
      </c>
      <c r="I1663" s="79">
        <f t="shared" si="51"/>
        <v>7.6437633438602895E-2</v>
      </c>
      <c r="J1663" s="76">
        <v>498434</v>
      </c>
      <c r="K1663" s="80">
        <v>1700891</v>
      </c>
    </row>
    <row r="1664" spans="1:11" x14ac:dyDescent="0.25">
      <c r="A1664">
        <v>1</v>
      </c>
      <c r="B1664">
        <v>3</v>
      </c>
      <c r="C1664" s="76">
        <v>1431</v>
      </c>
      <c r="D1664" s="76">
        <v>10.82</v>
      </c>
      <c r="E1664" s="76">
        <v>6</v>
      </c>
      <c r="F1664" s="77" t="s">
        <v>45</v>
      </c>
      <c r="G1664" s="78" t="s">
        <v>25</v>
      </c>
      <c r="H1664" s="76">
        <f t="shared" si="50"/>
        <v>8.9999999999999993E-3</v>
      </c>
      <c r="I1664" s="79">
        <f t="shared" si="51"/>
        <v>3.5308204010700069E-2</v>
      </c>
      <c r="J1664" s="76">
        <v>498433</v>
      </c>
      <c r="K1664" s="80">
        <v>1700892</v>
      </c>
    </row>
    <row r="1665" spans="1:11" x14ac:dyDescent="0.25">
      <c r="A1665">
        <v>1</v>
      </c>
      <c r="B1665">
        <v>3</v>
      </c>
      <c r="C1665" s="76">
        <v>1432</v>
      </c>
      <c r="D1665" s="76">
        <v>19.739999999999998</v>
      </c>
      <c r="E1665" s="76">
        <v>10</v>
      </c>
      <c r="F1665" s="77" t="s">
        <v>45</v>
      </c>
      <c r="G1665" s="78" t="s">
        <v>25</v>
      </c>
      <c r="H1665" s="76">
        <f t="shared" si="50"/>
        <v>3.1E-2</v>
      </c>
      <c r="I1665" s="79">
        <f t="shared" si="51"/>
        <v>0.19586829912031456</v>
      </c>
      <c r="J1665" s="76">
        <v>498436</v>
      </c>
      <c r="K1665" s="80">
        <v>1700893</v>
      </c>
    </row>
    <row r="1666" spans="1:11" x14ac:dyDescent="0.25">
      <c r="A1666">
        <v>1</v>
      </c>
      <c r="B1666">
        <v>3</v>
      </c>
      <c r="C1666" s="76">
        <v>1433</v>
      </c>
      <c r="D1666" s="76">
        <v>15.28</v>
      </c>
      <c r="E1666" s="76">
        <v>12</v>
      </c>
      <c r="F1666" s="77" t="s">
        <v>45</v>
      </c>
      <c r="G1666" s="78" t="s">
        <v>25</v>
      </c>
      <c r="H1666" s="76">
        <f t="shared" ref="H1666:H1729" si="52">ROUND((D1666/100)^2*0.7854,3)</f>
        <v>1.7999999999999999E-2</v>
      </c>
      <c r="I1666" s="79">
        <f t="shared" si="51"/>
        <v>0.14083085303268464</v>
      </c>
      <c r="J1666" s="76">
        <v>498437</v>
      </c>
      <c r="K1666" s="80">
        <v>1700893</v>
      </c>
    </row>
    <row r="1667" spans="1:11" x14ac:dyDescent="0.25">
      <c r="A1667">
        <v>1</v>
      </c>
      <c r="B1667">
        <v>3</v>
      </c>
      <c r="C1667" s="76">
        <v>1434</v>
      </c>
      <c r="D1667" s="76">
        <v>10.19</v>
      </c>
      <c r="E1667" s="76">
        <v>7</v>
      </c>
      <c r="F1667" s="77" t="s">
        <v>45</v>
      </c>
      <c r="G1667" s="78" t="s">
        <v>25</v>
      </c>
      <c r="H1667" s="76">
        <f t="shared" si="52"/>
        <v>8.0000000000000002E-3</v>
      </c>
      <c r="I1667" s="79">
        <f t="shared" ref="I1667:I1730" si="53">IF(F1667="Pino candelillo",-0.0044177+(0.0000285*D1667^2*E1667),((D1667/100)^2)*E1667*0.64*(PI()/4))</f>
        <v>3.6535601640990484E-2</v>
      </c>
      <c r="J1667" s="76">
        <v>498438</v>
      </c>
      <c r="K1667" s="80">
        <v>1700894</v>
      </c>
    </row>
    <row r="1668" spans="1:11" x14ac:dyDescent="0.25">
      <c r="A1668">
        <v>1</v>
      </c>
      <c r="B1668">
        <v>3</v>
      </c>
      <c r="C1668" s="76">
        <v>1435</v>
      </c>
      <c r="D1668" s="76">
        <v>19.739999999999998</v>
      </c>
      <c r="E1668" s="76">
        <v>12</v>
      </c>
      <c r="F1668" s="77" t="s">
        <v>45</v>
      </c>
      <c r="G1668" s="78" t="s">
        <v>25</v>
      </c>
      <c r="H1668" s="76">
        <f t="shared" si="52"/>
        <v>3.1E-2</v>
      </c>
      <c r="I1668" s="79">
        <f t="shared" si="53"/>
        <v>0.23504195894437749</v>
      </c>
      <c r="J1668" s="76">
        <v>498439</v>
      </c>
      <c r="K1668" s="80">
        <v>1700893</v>
      </c>
    </row>
    <row r="1669" spans="1:11" x14ac:dyDescent="0.25">
      <c r="A1669">
        <v>1</v>
      </c>
      <c r="B1669">
        <v>3</v>
      </c>
      <c r="C1669" s="76">
        <v>1436</v>
      </c>
      <c r="D1669" s="76">
        <v>12.73</v>
      </c>
      <c r="E1669" s="76">
        <v>8</v>
      </c>
      <c r="F1669" s="77" t="s">
        <v>45</v>
      </c>
      <c r="G1669" s="78" t="s">
        <v>25</v>
      </c>
      <c r="H1669" s="76">
        <f t="shared" si="52"/>
        <v>1.2999999999999999E-2</v>
      </c>
      <c r="I1669" s="79">
        <f t="shared" si="53"/>
        <v>6.5165337617013944E-2</v>
      </c>
      <c r="J1669" s="76">
        <v>498439</v>
      </c>
      <c r="K1669" s="80">
        <v>1700893</v>
      </c>
    </row>
    <row r="1670" spans="1:11" x14ac:dyDescent="0.25">
      <c r="A1670">
        <v>1</v>
      </c>
      <c r="B1670">
        <v>3</v>
      </c>
      <c r="C1670" s="76">
        <v>1437</v>
      </c>
      <c r="D1670" s="76">
        <v>17.190000000000001</v>
      </c>
      <c r="E1670" s="76">
        <v>6</v>
      </c>
      <c r="F1670" s="77" t="s">
        <v>45</v>
      </c>
      <c r="G1670" s="78" t="s">
        <v>25</v>
      </c>
      <c r="H1670" s="76">
        <f t="shared" si="52"/>
        <v>2.3E-2</v>
      </c>
      <c r="I1670" s="79">
        <f t="shared" si="53"/>
        <v>8.911952418474578E-2</v>
      </c>
      <c r="J1670" s="76">
        <v>498444</v>
      </c>
      <c r="K1670" s="80">
        <v>1700897</v>
      </c>
    </row>
    <row r="1671" spans="1:11" x14ac:dyDescent="0.25">
      <c r="A1671">
        <v>1</v>
      </c>
      <c r="B1671">
        <v>3</v>
      </c>
      <c r="C1671" s="76">
        <v>1438</v>
      </c>
      <c r="D1671" s="76">
        <v>33.1</v>
      </c>
      <c r="E1671" s="76">
        <v>15</v>
      </c>
      <c r="F1671" s="77" t="s">
        <v>45</v>
      </c>
      <c r="G1671" s="78" t="s">
        <v>25</v>
      </c>
      <c r="H1671" s="76">
        <f t="shared" si="52"/>
        <v>8.5999999999999993E-2</v>
      </c>
      <c r="I1671" s="79">
        <f t="shared" si="53"/>
        <v>0.82607047852788329</v>
      </c>
      <c r="J1671" s="76">
        <v>498446</v>
      </c>
      <c r="K1671" s="80">
        <v>1700897</v>
      </c>
    </row>
    <row r="1672" spans="1:11" x14ac:dyDescent="0.25">
      <c r="A1672">
        <v>1</v>
      </c>
      <c r="B1672">
        <v>3</v>
      </c>
      <c r="C1672" s="76">
        <v>1439</v>
      </c>
      <c r="D1672" s="76">
        <v>16.87</v>
      </c>
      <c r="E1672" s="76">
        <v>7</v>
      </c>
      <c r="F1672" s="77" t="s">
        <v>45</v>
      </c>
      <c r="G1672" s="78" t="s">
        <v>25</v>
      </c>
      <c r="H1672" s="76">
        <f t="shared" si="52"/>
        <v>2.1999999999999999E-2</v>
      </c>
      <c r="I1672" s="79">
        <f t="shared" si="53"/>
        <v>0.10013780339073607</v>
      </c>
      <c r="J1672" s="76">
        <v>498450</v>
      </c>
      <c r="K1672" s="80">
        <v>1700897</v>
      </c>
    </row>
    <row r="1673" spans="1:11" x14ac:dyDescent="0.25">
      <c r="A1673">
        <v>1</v>
      </c>
      <c r="B1673">
        <v>3</v>
      </c>
      <c r="C1673" s="76">
        <v>1440</v>
      </c>
      <c r="D1673" s="76">
        <v>22.28</v>
      </c>
      <c r="E1673" s="76">
        <v>11</v>
      </c>
      <c r="F1673" s="77" t="s">
        <v>45</v>
      </c>
      <c r="G1673" s="78" t="s">
        <v>25</v>
      </c>
      <c r="H1673" s="76">
        <f t="shared" si="52"/>
        <v>3.9E-2</v>
      </c>
      <c r="I1673" s="79">
        <f t="shared" si="53"/>
        <v>0.27446875573809604</v>
      </c>
      <c r="J1673" s="76">
        <v>498451</v>
      </c>
      <c r="K1673" s="80">
        <v>1700896</v>
      </c>
    </row>
    <row r="1674" spans="1:11" x14ac:dyDescent="0.25">
      <c r="A1674">
        <v>1</v>
      </c>
      <c r="B1674">
        <v>3</v>
      </c>
      <c r="C1674" s="76">
        <v>1441</v>
      </c>
      <c r="D1674" s="76">
        <v>13.37</v>
      </c>
      <c r="E1674" s="76">
        <v>6</v>
      </c>
      <c r="F1674" s="77" t="s">
        <v>45</v>
      </c>
      <c r="G1674" s="78" t="s">
        <v>25</v>
      </c>
      <c r="H1674" s="76">
        <f t="shared" si="52"/>
        <v>1.4E-2</v>
      </c>
      <c r="I1674" s="79">
        <f t="shared" si="53"/>
        <v>5.3911810926574572E-2</v>
      </c>
      <c r="J1674" s="76">
        <v>498449</v>
      </c>
      <c r="K1674" s="80">
        <v>1700896</v>
      </c>
    </row>
    <row r="1675" spans="1:11" x14ac:dyDescent="0.25">
      <c r="A1675">
        <v>1</v>
      </c>
      <c r="B1675">
        <v>3</v>
      </c>
      <c r="C1675" s="76">
        <v>1442.1</v>
      </c>
      <c r="D1675" s="76">
        <v>31.19</v>
      </c>
      <c r="E1675" s="76">
        <v>15</v>
      </c>
      <c r="F1675" s="77" t="s">
        <v>45</v>
      </c>
      <c r="G1675" s="78" t="s">
        <v>25</v>
      </c>
      <c r="H1675" s="76">
        <f t="shared" si="52"/>
        <v>7.5999999999999998E-2</v>
      </c>
      <c r="I1675" s="79">
        <f t="shared" si="53"/>
        <v>0.73348605913292964</v>
      </c>
      <c r="J1675" s="76">
        <v>498450</v>
      </c>
      <c r="K1675" s="80">
        <v>1700897</v>
      </c>
    </row>
    <row r="1676" spans="1:11" x14ac:dyDescent="0.25">
      <c r="A1676">
        <v>1</v>
      </c>
      <c r="B1676">
        <v>3</v>
      </c>
      <c r="C1676" s="76">
        <v>1442.2</v>
      </c>
      <c r="D1676" s="76">
        <v>12.73</v>
      </c>
      <c r="E1676" s="76">
        <v>12</v>
      </c>
      <c r="F1676" s="77" t="s">
        <v>45</v>
      </c>
      <c r="G1676" s="78" t="s">
        <v>25</v>
      </c>
      <c r="H1676" s="76">
        <f t="shared" si="52"/>
        <v>1.2999999999999999E-2</v>
      </c>
      <c r="I1676" s="79">
        <f t="shared" si="53"/>
        <v>9.7748006425520922E-2</v>
      </c>
      <c r="J1676" s="76">
        <v>498450</v>
      </c>
      <c r="K1676" s="80">
        <v>1700897</v>
      </c>
    </row>
    <row r="1677" spans="1:11" x14ac:dyDescent="0.25">
      <c r="A1677">
        <v>1</v>
      </c>
      <c r="B1677">
        <v>3</v>
      </c>
      <c r="C1677" s="76">
        <v>1443</v>
      </c>
      <c r="D1677" s="76">
        <v>15.92</v>
      </c>
      <c r="E1677" s="76">
        <v>9</v>
      </c>
      <c r="F1677" s="77" t="s">
        <v>45</v>
      </c>
      <c r="G1677" s="78" t="s">
        <v>25</v>
      </c>
      <c r="H1677" s="76">
        <f t="shared" si="52"/>
        <v>0.02</v>
      </c>
      <c r="I1677" s="79">
        <f t="shared" si="53"/>
        <v>0.11465645015790436</v>
      </c>
      <c r="J1677" s="76">
        <v>498450</v>
      </c>
      <c r="K1677" s="80">
        <v>1700898</v>
      </c>
    </row>
    <row r="1678" spans="1:11" x14ac:dyDescent="0.25">
      <c r="A1678">
        <v>1</v>
      </c>
      <c r="B1678">
        <v>3</v>
      </c>
      <c r="C1678" s="76">
        <v>1444</v>
      </c>
      <c r="D1678" s="76">
        <v>10.82</v>
      </c>
      <c r="E1678" s="76">
        <v>7</v>
      </c>
      <c r="F1678" s="77" t="s">
        <v>45</v>
      </c>
      <c r="G1678" s="78" t="s">
        <v>25</v>
      </c>
      <c r="H1678" s="76">
        <f t="shared" si="52"/>
        <v>8.9999999999999993E-3</v>
      </c>
      <c r="I1678" s="79">
        <f t="shared" si="53"/>
        <v>4.1192904679150079E-2</v>
      </c>
      <c r="J1678" s="76">
        <v>498446</v>
      </c>
      <c r="K1678" s="80">
        <v>1700900</v>
      </c>
    </row>
    <row r="1679" spans="1:11" x14ac:dyDescent="0.25">
      <c r="A1679">
        <v>1</v>
      </c>
      <c r="B1679">
        <v>3</v>
      </c>
      <c r="C1679" s="76">
        <v>1445</v>
      </c>
      <c r="D1679" s="76">
        <v>19.739999999999998</v>
      </c>
      <c r="E1679" s="76">
        <v>12</v>
      </c>
      <c r="F1679" s="77" t="s">
        <v>56</v>
      </c>
      <c r="G1679" s="78" t="s">
        <v>20</v>
      </c>
      <c r="H1679" s="76">
        <f t="shared" si="52"/>
        <v>3.1E-2</v>
      </c>
      <c r="I1679" s="79">
        <f t="shared" si="53"/>
        <v>0.23504195894437749</v>
      </c>
      <c r="J1679" s="76">
        <v>498445</v>
      </c>
      <c r="K1679" s="80">
        <v>1700901</v>
      </c>
    </row>
    <row r="1680" spans="1:11" x14ac:dyDescent="0.25">
      <c r="A1680">
        <v>1</v>
      </c>
      <c r="B1680">
        <v>3</v>
      </c>
      <c r="C1680" s="76">
        <v>1446</v>
      </c>
      <c r="D1680" s="76">
        <v>31.83</v>
      </c>
      <c r="E1680" s="76">
        <v>14</v>
      </c>
      <c r="F1680" s="77" t="s">
        <v>45</v>
      </c>
      <c r="G1680" s="78" t="s">
        <v>25</v>
      </c>
      <c r="H1680" s="76">
        <f t="shared" si="52"/>
        <v>0.08</v>
      </c>
      <c r="I1680" s="79">
        <f t="shared" si="53"/>
        <v>0.71296985563609772</v>
      </c>
      <c r="J1680" s="76">
        <v>498445</v>
      </c>
      <c r="K1680" s="80">
        <v>1700901</v>
      </c>
    </row>
    <row r="1681" spans="1:11" x14ac:dyDescent="0.25">
      <c r="A1681">
        <v>1</v>
      </c>
      <c r="B1681">
        <v>3</v>
      </c>
      <c r="C1681" s="76">
        <v>1447</v>
      </c>
      <c r="D1681" s="76">
        <v>12.73</v>
      </c>
      <c r="E1681" s="76">
        <v>7</v>
      </c>
      <c r="F1681" s="77" t="s">
        <v>45</v>
      </c>
      <c r="G1681" s="78" t="s">
        <v>25</v>
      </c>
      <c r="H1681" s="76">
        <f t="shared" si="52"/>
        <v>1.2999999999999999E-2</v>
      </c>
      <c r="I1681" s="79">
        <f t="shared" si="53"/>
        <v>5.7019670414887202E-2</v>
      </c>
      <c r="J1681" s="76">
        <v>498445</v>
      </c>
      <c r="K1681" s="80">
        <v>1700902</v>
      </c>
    </row>
    <row r="1682" spans="1:11" x14ac:dyDescent="0.25">
      <c r="A1682">
        <v>1</v>
      </c>
      <c r="B1682">
        <v>3</v>
      </c>
      <c r="C1682" s="76">
        <v>1448</v>
      </c>
      <c r="D1682" s="76">
        <v>24.83</v>
      </c>
      <c r="E1682" s="76">
        <v>12</v>
      </c>
      <c r="F1682" s="77" t="s">
        <v>45</v>
      </c>
      <c r="G1682" s="78" t="s">
        <v>25</v>
      </c>
      <c r="H1682" s="76">
        <f t="shared" si="52"/>
        <v>4.8000000000000001E-2</v>
      </c>
      <c r="I1682" s="79">
        <f t="shared" si="53"/>
        <v>0.37188147128943283</v>
      </c>
      <c r="J1682" s="76">
        <v>498446</v>
      </c>
      <c r="K1682" s="80">
        <v>1700908</v>
      </c>
    </row>
    <row r="1683" spans="1:11" x14ac:dyDescent="0.25">
      <c r="A1683">
        <v>1</v>
      </c>
      <c r="B1683">
        <v>3</v>
      </c>
      <c r="C1683" s="76">
        <v>1449</v>
      </c>
      <c r="D1683" s="76">
        <v>16.55</v>
      </c>
      <c r="E1683" s="76">
        <v>11</v>
      </c>
      <c r="F1683" s="77" t="s">
        <v>45</v>
      </c>
      <c r="G1683" s="78" t="s">
        <v>25</v>
      </c>
      <c r="H1683" s="76">
        <f t="shared" si="52"/>
        <v>2.1999999999999999E-2</v>
      </c>
      <c r="I1683" s="79">
        <f t="shared" si="53"/>
        <v>0.15144625439677858</v>
      </c>
      <c r="J1683" s="76">
        <v>498446</v>
      </c>
      <c r="K1683" s="80">
        <v>1700911</v>
      </c>
    </row>
    <row r="1684" spans="1:11" x14ac:dyDescent="0.25">
      <c r="A1684">
        <v>1</v>
      </c>
      <c r="B1684">
        <v>3</v>
      </c>
      <c r="C1684" s="76">
        <v>1450</v>
      </c>
      <c r="D1684" s="76">
        <v>21.01</v>
      </c>
      <c r="E1684" s="76">
        <v>14</v>
      </c>
      <c r="F1684" s="77" t="s">
        <v>45</v>
      </c>
      <c r="G1684" s="78" t="s">
        <v>25</v>
      </c>
      <c r="H1684" s="76">
        <f t="shared" si="52"/>
        <v>3.5000000000000003E-2</v>
      </c>
      <c r="I1684" s="79">
        <f t="shared" si="53"/>
        <v>0.31063472010073928</v>
      </c>
      <c r="J1684" s="76">
        <v>498440</v>
      </c>
      <c r="K1684" s="80">
        <v>1700916</v>
      </c>
    </row>
    <row r="1685" spans="1:11" x14ac:dyDescent="0.25">
      <c r="A1685">
        <v>1</v>
      </c>
      <c r="B1685">
        <v>3</v>
      </c>
      <c r="C1685" s="76">
        <v>1451</v>
      </c>
      <c r="D1685" s="76">
        <v>32.47</v>
      </c>
      <c r="E1685" s="76">
        <v>14</v>
      </c>
      <c r="F1685" s="77" t="s">
        <v>45</v>
      </c>
      <c r="G1685" s="78" t="s">
        <v>25</v>
      </c>
      <c r="H1685" s="76">
        <f t="shared" si="52"/>
        <v>8.3000000000000004E-2</v>
      </c>
      <c r="I1685" s="79">
        <f t="shared" si="53"/>
        <v>0.74192920751333591</v>
      </c>
      <c r="J1685" s="76">
        <v>498433</v>
      </c>
      <c r="K1685" s="80">
        <v>1700910</v>
      </c>
    </row>
    <row r="1686" spans="1:11" x14ac:dyDescent="0.25">
      <c r="A1686">
        <v>1</v>
      </c>
      <c r="B1686">
        <v>3</v>
      </c>
      <c r="C1686" s="76">
        <v>1452</v>
      </c>
      <c r="D1686" s="76">
        <v>31.19</v>
      </c>
      <c r="E1686" s="76">
        <v>14</v>
      </c>
      <c r="F1686" s="77" t="s">
        <v>45</v>
      </c>
      <c r="G1686" s="78" t="s">
        <v>25</v>
      </c>
      <c r="H1686" s="76">
        <f t="shared" si="52"/>
        <v>7.5999999999999998E-2</v>
      </c>
      <c r="I1686" s="79">
        <f t="shared" si="53"/>
        <v>0.68458698852406774</v>
      </c>
      <c r="J1686" s="76">
        <v>498432</v>
      </c>
      <c r="K1686" s="80">
        <v>1700910</v>
      </c>
    </row>
    <row r="1687" spans="1:11" x14ac:dyDescent="0.25">
      <c r="A1687">
        <v>1</v>
      </c>
      <c r="B1687">
        <v>3</v>
      </c>
      <c r="C1687" s="76">
        <v>1453</v>
      </c>
      <c r="D1687" s="76">
        <v>22.28</v>
      </c>
      <c r="E1687" s="76">
        <v>12</v>
      </c>
      <c r="F1687" s="77" t="s">
        <v>45</v>
      </c>
      <c r="G1687" s="78" t="s">
        <v>25</v>
      </c>
      <c r="H1687" s="76">
        <f t="shared" si="52"/>
        <v>3.9E-2</v>
      </c>
      <c r="I1687" s="79">
        <f t="shared" si="53"/>
        <v>0.29942046080519569</v>
      </c>
      <c r="J1687" s="76">
        <v>498435</v>
      </c>
      <c r="K1687" s="80">
        <v>1700909</v>
      </c>
    </row>
    <row r="1688" spans="1:11" x14ac:dyDescent="0.25">
      <c r="A1688">
        <v>1</v>
      </c>
      <c r="B1688">
        <v>3</v>
      </c>
      <c r="C1688" s="76">
        <v>1454</v>
      </c>
      <c r="D1688" s="76">
        <v>25.46</v>
      </c>
      <c r="E1688" s="76">
        <v>14</v>
      </c>
      <c r="F1688" s="77" t="s">
        <v>45</v>
      </c>
      <c r="G1688" s="78" t="s">
        <v>25</v>
      </c>
      <c r="H1688" s="76">
        <f t="shared" si="52"/>
        <v>5.0999999999999997E-2</v>
      </c>
      <c r="I1688" s="79">
        <f t="shared" si="53"/>
        <v>0.45615736331909762</v>
      </c>
      <c r="J1688" s="76">
        <v>498435</v>
      </c>
      <c r="K1688" s="80">
        <v>1700909</v>
      </c>
    </row>
    <row r="1689" spans="1:11" x14ac:dyDescent="0.25">
      <c r="A1689">
        <v>1</v>
      </c>
      <c r="B1689">
        <v>3</v>
      </c>
      <c r="C1689" s="76">
        <v>1455</v>
      </c>
      <c r="D1689" s="76">
        <v>24.83</v>
      </c>
      <c r="E1689" s="76">
        <v>9</v>
      </c>
      <c r="F1689" s="77" t="s">
        <v>45</v>
      </c>
      <c r="G1689" s="78" t="s">
        <v>25</v>
      </c>
      <c r="H1689" s="76">
        <f t="shared" si="52"/>
        <v>4.8000000000000001E-2</v>
      </c>
      <c r="I1689" s="79">
        <f t="shared" si="53"/>
        <v>0.27891110346707465</v>
      </c>
      <c r="J1689" s="76">
        <v>498434</v>
      </c>
      <c r="K1689" s="80">
        <v>1700909</v>
      </c>
    </row>
    <row r="1690" spans="1:11" x14ac:dyDescent="0.25">
      <c r="A1690">
        <v>1</v>
      </c>
      <c r="B1690">
        <v>3</v>
      </c>
      <c r="C1690" s="76">
        <v>1456</v>
      </c>
      <c r="D1690" s="76">
        <v>24.19</v>
      </c>
      <c r="E1690" s="76">
        <v>15</v>
      </c>
      <c r="F1690" s="77" t="s">
        <v>45</v>
      </c>
      <c r="G1690" s="78" t="s">
        <v>25</v>
      </c>
      <c r="H1690" s="76">
        <f t="shared" si="52"/>
        <v>4.5999999999999999E-2</v>
      </c>
      <c r="I1690" s="79">
        <f t="shared" si="53"/>
        <v>0.44119730519118106</v>
      </c>
      <c r="J1690" s="76">
        <v>498437</v>
      </c>
      <c r="K1690" s="80">
        <v>1700907</v>
      </c>
    </row>
    <row r="1691" spans="1:11" x14ac:dyDescent="0.25">
      <c r="A1691">
        <v>1</v>
      </c>
      <c r="B1691">
        <v>3</v>
      </c>
      <c r="C1691" s="76">
        <v>1457.1</v>
      </c>
      <c r="D1691" s="76">
        <v>15.92</v>
      </c>
      <c r="E1691" s="76">
        <v>10</v>
      </c>
      <c r="F1691" s="77" t="s">
        <v>56</v>
      </c>
      <c r="G1691" s="78" t="s">
        <v>20</v>
      </c>
      <c r="H1691" s="76">
        <f t="shared" si="52"/>
        <v>0.02</v>
      </c>
      <c r="I1691" s="79">
        <f t="shared" si="53"/>
        <v>0.12739605573100482</v>
      </c>
      <c r="J1691" s="76">
        <v>498437</v>
      </c>
      <c r="K1691" s="80">
        <v>1700906</v>
      </c>
    </row>
    <row r="1692" spans="1:11" x14ac:dyDescent="0.25">
      <c r="A1692">
        <v>1</v>
      </c>
      <c r="B1692">
        <v>3</v>
      </c>
      <c r="C1692" s="76">
        <v>1457.2</v>
      </c>
      <c r="D1692" s="76">
        <v>17.829999999999998</v>
      </c>
      <c r="E1692" s="76">
        <v>10</v>
      </c>
      <c r="F1692" s="77" t="s">
        <v>56</v>
      </c>
      <c r="G1692" s="78" t="s">
        <v>20</v>
      </c>
      <c r="H1692" s="76">
        <f t="shared" si="52"/>
        <v>2.5000000000000001E-2</v>
      </c>
      <c r="I1692" s="79">
        <f t="shared" si="53"/>
        <v>0.15979844236012994</v>
      </c>
      <c r="J1692" s="76">
        <v>498437</v>
      </c>
      <c r="K1692" s="80">
        <v>1700906</v>
      </c>
    </row>
    <row r="1693" spans="1:11" x14ac:dyDescent="0.25">
      <c r="A1693">
        <v>1</v>
      </c>
      <c r="B1693">
        <v>3</v>
      </c>
      <c r="C1693" s="76">
        <v>1458</v>
      </c>
      <c r="D1693" s="76">
        <v>10.19</v>
      </c>
      <c r="E1693" s="76">
        <v>7</v>
      </c>
      <c r="F1693" s="77" t="s">
        <v>45</v>
      </c>
      <c r="G1693" s="78" t="s">
        <v>25</v>
      </c>
      <c r="H1693" s="76">
        <f t="shared" si="52"/>
        <v>8.0000000000000002E-3</v>
      </c>
      <c r="I1693" s="79">
        <f t="shared" si="53"/>
        <v>3.6535601640990484E-2</v>
      </c>
      <c r="J1693" s="76">
        <v>498436</v>
      </c>
      <c r="K1693" s="80">
        <v>1700905</v>
      </c>
    </row>
    <row r="1694" spans="1:11" x14ac:dyDescent="0.25">
      <c r="A1694">
        <v>1</v>
      </c>
      <c r="B1694">
        <v>3</v>
      </c>
      <c r="C1694" s="76">
        <v>1459</v>
      </c>
      <c r="D1694" s="76">
        <v>10.19</v>
      </c>
      <c r="E1694" s="76">
        <v>7</v>
      </c>
      <c r="F1694" s="77" t="s">
        <v>45</v>
      </c>
      <c r="G1694" s="78" t="s">
        <v>25</v>
      </c>
      <c r="H1694" s="76">
        <f t="shared" si="52"/>
        <v>8.0000000000000002E-3</v>
      </c>
      <c r="I1694" s="79">
        <f t="shared" si="53"/>
        <v>3.6535601640990484E-2</v>
      </c>
      <c r="J1694" s="76">
        <v>498432</v>
      </c>
      <c r="K1694" s="80">
        <v>1700903</v>
      </c>
    </row>
    <row r="1695" spans="1:11" x14ac:dyDescent="0.25">
      <c r="A1695">
        <v>1</v>
      </c>
      <c r="B1695">
        <v>3</v>
      </c>
      <c r="C1695" s="76">
        <v>1460</v>
      </c>
      <c r="D1695" s="76">
        <v>34.380000000000003</v>
      </c>
      <c r="E1695" s="76">
        <v>8</v>
      </c>
      <c r="F1695" s="77" t="s">
        <v>45</v>
      </c>
      <c r="G1695" s="78" t="s">
        <v>25</v>
      </c>
      <c r="H1695" s="76">
        <f t="shared" si="52"/>
        <v>9.2999999999999999E-2</v>
      </c>
      <c r="I1695" s="79">
        <f t="shared" si="53"/>
        <v>0.47530412898531083</v>
      </c>
      <c r="J1695" s="76">
        <v>498429</v>
      </c>
      <c r="K1695" s="80">
        <v>1700900</v>
      </c>
    </row>
    <row r="1696" spans="1:11" x14ac:dyDescent="0.25">
      <c r="A1696">
        <v>1</v>
      </c>
      <c r="B1696">
        <v>3</v>
      </c>
      <c r="C1696" s="76">
        <v>1461</v>
      </c>
      <c r="D1696" s="76">
        <v>21.65</v>
      </c>
      <c r="E1696" s="76">
        <v>11</v>
      </c>
      <c r="F1696" s="77" t="s">
        <v>45</v>
      </c>
      <c r="G1696" s="78" t="s">
        <v>25</v>
      </c>
      <c r="H1696" s="76">
        <f t="shared" si="52"/>
        <v>3.6999999999999998E-2</v>
      </c>
      <c r="I1696" s="79">
        <f t="shared" si="53"/>
        <v>0.25916618861271457</v>
      </c>
      <c r="J1696" s="76">
        <v>498428</v>
      </c>
      <c r="K1696" s="80">
        <v>1700899</v>
      </c>
    </row>
    <row r="1697" spans="1:11" x14ac:dyDescent="0.25">
      <c r="A1697">
        <v>1</v>
      </c>
      <c r="B1697">
        <v>3</v>
      </c>
      <c r="C1697" s="76">
        <v>1462</v>
      </c>
      <c r="D1697" s="76">
        <v>17.190000000000001</v>
      </c>
      <c r="E1697" s="76">
        <v>7</v>
      </c>
      <c r="F1697" s="77" t="s">
        <v>47</v>
      </c>
      <c r="G1697" s="78" t="s">
        <v>20</v>
      </c>
      <c r="H1697" s="76">
        <f t="shared" si="52"/>
        <v>2.3E-2</v>
      </c>
      <c r="I1697" s="79">
        <f t="shared" si="53"/>
        <v>0.10397277821553674</v>
      </c>
      <c r="J1697" s="76">
        <v>498420</v>
      </c>
      <c r="K1697" s="80">
        <v>1700902</v>
      </c>
    </row>
    <row r="1698" spans="1:11" x14ac:dyDescent="0.25">
      <c r="A1698">
        <v>1</v>
      </c>
      <c r="B1698">
        <v>3</v>
      </c>
      <c r="C1698" s="76">
        <v>1463</v>
      </c>
      <c r="D1698" s="76">
        <v>15.92</v>
      </c>
      <c r="E1698" s="76">
        <v>12</v>
      </c>
      <c r="F1698" s="77" t="s">
        <v>45</v>
      </c>
      <c r="G1698" s="78" t="s">
        <v>25</v>
      </c>
      <c r="H1698" s="76">
        <f t="shared" si="52"/>
        <v>0.02</v>
      </c>
      <c r="I1698" s="79">
        <f t="shared" si="53"/>
        <v>0.15287526687720579</v>
      </c>
      <c r="J1698" s="76">
        <v>498423</v>
      </c>
      <c r="K1698" s="80">
        <v>1700904</v>
      </c>
    </row>
    <row r="1699" spans="1:11" x14ac:dyDescent="0.25">
      <c r="A1699">
        <v>1</v>
      </c>
      <c r="B1699">
        <v>3</v>
      </c>
      <c r="C1699" s="76">
        <v>1464</v>
      </c>
      <c r="D1699" s="76">
        <v>14.64</v>
      </c>
      <c r="E1699" s="76">
        <v>8</v>
      </c>
      <c r="F1699" s="77" t="s">
        <v>47</v>
      </c>
      <c r="G1699" s="78" t="s">
        <v>20</v>
      </c>
      <c r="H1699" s="76">
        <f t="shared" si="52"/>
        <v>1.7000000000000001E-2</v>
      </c>
      <c r="I1699" s="79">
        <f t="shared" si="53"/>
        <v>8.6187045991275385E-2</v>
      </c>
      <c r="J1699" s="76">
        <v>498420</v>
      </c>
      <c r="K1699" s="80">
        <v>1700906</v>
      </c>
    </row>
    <row r="1700" spans="1:11" x14ac:dyDescent="0.25">
      <c r="A1700">
        <v>1</v>
      </c>
      <c r="B1700">
        <v>3</v>
      </c>
      <c r="C1700" s="76">
        <v>1465</v>
      </c>
      <c r="D1700" s="76">
        <v>9.5500000000000007</v>
      </c>
      <c r="E1700" s="76">
        <v>6</v>
      </c>
      <c r="F1700" s="77" t="s">
        <v>45</v>
      </c>
      <c r="G1700" s="78" t="s">
        <v>25</v>
      </c>
      <c r="H1700" s="76">
        <f t="shared" si="52"/>
        <v>7.0000000000000001E-3</v>
      </c>
      <c r="I1700" s="79">
        <f t="shared" si="53"/>
        <v>2.7506025982946217E-2</v>
      </c>
      <c r="J1700" s="76">
        <v>498422</v>
      </c>
      <c r="K1700" s="80">
        <v>1700902</v>
      </c>
    </row>
    <row r="1701" spans="1:11" x14ac:dyDescent="0.25">
      <c r="A1701">
        <v>1</v>
      </c>
      <c r="B1701">
        <v>3</v>
      </c>
      <c r="C1701" s="76">
        <v>1466</v>
      </c>
      <c r="D1701" s="76">
        <v>15.28</v>
      </c>
      <c r="E1701" s="76">
        <v>9</v>
      </c>
      <c r="F1701" s="77" t="s">
        <v>46</v>
      </c>
      <c r="G1701" s="78" t="s">
        <v>17</v>
      </c>
      <c r="H1701" s="76">
        <f t="shared" si="52"/>
        <v>1.7999999999999999E-2</v>
      </c>
      <c r="I1701" s="79">
        <f t="shared" si="53"/>
        <v>0.10562313977451349</v>
      </c>
      <c r="J1701" s="76">
        <v>498423</v>
      </c>
      <c r="K1701" s="80">
        <v>1700899</v>
      </c>
    </row>
    <row r="1702" spans="1:11" x14ac:dyDescent="0.25">
      <c r="A1702">
        <v>1</v>
      </c>
      <c r="B1702">
        <v>3</v>
      </c>
      <c r="C1702" s="76">
        <v>1467</v>
      </c>
      <c r="D1702" s="76">
        <v>9.5500000000000007</v>
      </c>
      <c r="E1702" s="76">
        <v>6</v>
      </c>
      <c r="F1702" s="77" t="s">
        <v>45</v>
      </c>
      <c r="G1702" s="78" t="s">
        <v>25</v>
      </c>
      <c r="H1702" s="76">
        <f t="shared" si="52"/>
        <v>7.0000000000000001E-3</v>
      </c>
      <c r="I1702" s="79">
        <f t="shared" si="53"/>
        <v>2.7506025982946217E-2</v>
      </c>
      <c r="J1702" s="76">
        <v>498423</v>
      </c>
      <c r="K1702" s="80">
        <v>1700899</v>
      </c>
    </row>
    <row r="1703" spans="1:11" x14ac:dyDescent="0.25">
      <c r="A1703">
        <v>1</v>
      </c>
      <c r="B1703">
        <v>3</v>
      </c>
      <c r="C1703" s="76">
        <v>1468.1</v>
      </c>
      <c r="D1703" s="76">
        <v>31.19</v>
      </c>
      <c r="E1703" s="76">
        <v>16</v>
      </c>
      <c r="F1703" s="77" t="s">
        <v>45</v>
      </c>
      <c r="G1703" s="78" t="s">
        <v>25</v>
      </c>
      <c r="H1703" s="76">
        <f t="shared" si="52"/>
        <v>7.5999999999999998E-2</v>
      </c>
      <c r="I1703" s="79">
        <f t="shared" si="53"/>
        <v>0.78238512974179164</v>
      </c>
      <c r="J1703" s="76">
        <v>498421</v>
      </c>
      <c r="K1703" s="80">
        <v>1700900</v>
      </c>
    </row>
    <row r="1704" spans="1:11" x14ac:dyDescent="0.25">
      <c r="A1704">
        <v>1</v>
      </c>
      <c r="B1704">
        <v>3</v>
      </c>
      <c r="C1704" s="76">
        <v>1468.2</v>
      </c>
      <c r="D1704" s="76">
        <v>18.46</v>
      </c>
      <c r="E1704" s="76">
        <v>12</v>
      </c>
      <c r="F1704" s="77" t="s">
        <v>45</v>
      </c>
      <c r="G1704" s="78" t="s">
        <v>25</v>
      </c>
      <c r="H1704" s="76">
        <f t="shared" si="52"/>
        <v>2.7E-2</v>
      </c>
      <c r="I1704" s="79">
        <f t="shared" si="53"/>
        <v>0.20554858658151162</v>
      </c>
      <c r="J1704" s="76">
        <v>498421</v>
      </c>
      <c r="K1704" s="80">
        <v>1700900</v>
      </c>
    </row>
    <row r="1705" spans="1:11" x14ac:dyDescent="0.25">
      <c r="A1705">
        <v>1</v>
      </c>
      <c r="B1705">
        <v>3</v>
      </c>
      <c r="C1705" s="76">
        <v>1469</v>
      </c>
      <c r="D1705" s="76">
        <v>12.73</v>
      </c>
      <c r="E1705" s="76">
        <v>9</v>
      </c>
      <c r="F1705" s="77" t="s">
        <v>47</v>
      </c>
      <c r="G1705" s="78" t="s">
        <v>20</v>
      </c>
      <c r="H1705" s="76">
        <f t="shared" si="52"/>
        <v>1.2999999999999999E-2</v>
      </c>
      <c r="I1705" s="79">
        <f t="shared" si="53"/>
        <v>7.3311004819140699E-2</v>
      </c>
      <c r="J1705" s="76">
        <v>498412</v>
      </c>
      <c r="K1705" s="80">
        <v>1700892</v>
      </c>
    </row>
    <row r="1706" spans="1:11" x14ac:dyDescent="0.25">
      <c r="A1706">
        <v>1</v>
      </c>
      <c r="B1706">
        <v>3</v>
      </c>
      <c r="C1706" s="76">
        <v>1470</v>
      </c>
      <c r="D1706" s="76">
        <v>19.100000000000001</v>
      </c>
      <c r="E1706" s="76">
        <v>12</v>
      </c>
      <c r="F1706" s="77" t="s">
        <v>45</v>
      </c>
      <c r="G1706" s="78" t="s">
        <v>25</v>
      </c>
      <c r="H1706" s="76">
        <f t="shared" si="52"/>
        <v>2.9000000000000001E-2</v>
      </c>
      <c r="I1706" s="79">
        <f t="shared" si="53"/>
        <v>0.22004820786356974</v>
      </c>
      <c r="J1706" s="76">
        <v>498411</v>
      </c>
      <c r="K1706" s="80">
        <v>1700895</v>
      </c>
    </row>
    <row r="1707" spans="1:11" x14ac:dyDescent="0.25">
      <c r="A1707">
        <v>1</v>
      </c>
      <c r="B1707">
        <v>3</v>
      </c>
      <c r="C1707" s="76">
        <v>1471</v>
      </c>
      <c r="D1707" s="76">
        <v>10.19</v>
      </c>
      <c r="E1707" s="76">
        <v>6</v>
      </c>
      <c r="F1707" s="77" t="s">
        <v>62</v>
      </c>
      <c r="G1707" s="78" t="s">
        <v>63</v>
      </c>
      <c r="H1707" s="76">
        <f t="shared" si="52"/>
        <v>8.0000000000000002E-3</v>
      </c>
      <c r="I1707" s="79">
        <f t="shared" si="53"/>
        <v>3.1316229977991848E-2</v>
      </c>
      <c r="J1707" s="76">
        <v>498411</v>
      </c>
      <c r="K1707" s="80">
        <v>1700895</v>
      </c>
    </row>
    <row r="1708" spans="1:11" x14ac:dyDescent="0.25">
      <c r="A1708">
        <v>1</v>
      </c>
      <c r="B1708">
        <v>3</v>
      </c>
      <c r="C1708" s="76">
        <v>1472</v>
      </c>
      <c r="D1708" s="76">
        <v>28.01</v>
      </c>
      <c r="E1708" s="76">
        <v>14</v>
      </c>
      <c r="F1708" s="77" t="s">
        <v>45</v>
      </c>
      <c r="G1708" s="78" t="s">
        <v>25</v>
      </c>
      <c r="H1708" s="76">
        <f t="shared" si="52"/>
        <v>6.2E-2</v>
      </c>
      <c r="I1708" s="79">
        <f t="shared" si="53"/>
        <v>0.55210808720696691</v>
      </c>
      <c r="J1708" s="76">
        <v>498413</v>
      </c>
      <c r="K1708" s="80">
        <v>1700898</v>
      </c>
    </row>
    <row r="1709" spans="1:11" x14ac:dyDescent="0.25">
      <c r="A1709">
        <v>1</v>
      </c>
      <c r="B1709">
        <v>3</v>
      </c>
      <c r="C1709" s="76">
        <v>1473.1</v>
      </c>
      <c r="D1709" s="76">
        <v>11.78</v>
      </c>
      <c r="E1709" s="76">
        <v>8</v>
      </c>
      <c r="F1709" s="77" t="s">
        <v>45</v>
      </c>
      <c r="G1709" s="78" t="s">
        <v>25</v>
      </c>
      <c r="H1709" s="76">
        <f t="shared" si="52"/>
        <v>1.0999999999999999E-2</v>
      </c>
      <c r="I1709" s="79">
        <f t="shared" si="53"/>
        <v>5.5802084606772447E-2</v>
      </c>
      <c r="J1709" s="76">
        <v>498414</v>
      </c>
      <c r="K1709" s="80">
        <v>1700909</v>
      </c>
    </row>
    <row r="1710" spans="1:11" x14ac:dyDescent="0.25">
      <c r="A1710">
        <v>1</v>
      </c>
      <c r="B1710">
        <v>3</v>
      </c>
      <c r="C1710" s="76">
        <v>1473.2</v>
      </c>
      <c r="D1710" s="76">
        <v>14.01</v>
      </c>
      <c r="E1710" s="76">
        <v>8</v>
      </c>
      <c r="F1710" s="77" t="s">
        <v>45</v>
      </c>
      <c r="G1710" s="78" t="s">
        <v>25</v>
      </c>
      <c r="H1710" s="76">
        <f t="shared" si="52"/>
        <v>1.4999999999999999E-2</v>
      </c>
      <c r="I1710" s="79">
        <f t="shared" si="53"/>
        <v>7.8928911386351358E-2</v>
      </c>
      <c r="J1710" s="76">
        <v>498414</v>
      </c>
      <c r="K1710" s="80">
        <v>1700909</v>
      </c>
    </row>
    <row r="1711" spans="1:11" x14ac:dyDescent="0.25">
      <c r="A1711">
        <v>1</v>
      </c>
      <c r="B1711">
        <v>3</v>
      </c>
      <c r="C1711" s="76">
        <v>1474</v>
      </c>
      <c r="D1711" s="76">
        <v>22.28</v>
      </c>
      <c r="E1711" s="76">
        <v>11</v>
      </c>
      <c r="F1711" s="77" t="s">
        <v>45</v>
      </c>
      <c r="G1711" s="78" t="s">
        <v>25</v>
      </c>
      <c r="H1711" s="76">
        <f t="shared" si="52"/>
        <v>3.9E-2</v>
      </c>
      <c r="I1711" s="79">
        <f t="shared" si="53"/>
        <v>0.27446875573809604</v>
      </c>
      <c r="J1711" s="76">
        <v>498418</v>
      </c>
      <c r="K1711" s="80">
        <v>1700913</v>
      </c>
    </row>
    <row r="1712" spans="1:11" x14ac:dyDescent="0.25">
      <c r="A1712">
        <v>1</v>
      </c>
      <c r="B1712">
        <v>3</v>
      </c>
      <c r="C1712" s="76">
        <v>1475.1</v>
      </c>
      <c r="D1712" s="76">
        <v>15.92</v>
      </c>
      <c r="E1712" s="76">
        <v>9</v>
      </c>
      <c r="F1712" s="77" t="s">
        <v>45</v>
      </c>
      <c r="G1712" s="78" t="s">
        <v>25</v>
      </c>
      <c r="H1712" s="76">
        <f t="shared" si="52"/>
        <v>0.02</v>
      </c>
      <c r="I1712" s="79">
        <f t="shared" si="53"/>
        <v>0.11465645015790436</v>
      </c>
      <c r="J1712" s="76">
        <v>498420</v>
      </c>
      <c r="K1712" s="80">
        <v>1700919</v>
      </c>
    </row>
    <row r="1713" spans="1:11" x14ac:dyDescent="0.25">
      <c r="A1713">
        <v>1</v>
      </c>
      <c r="B1713">
        <v>3</v>
      </c>
      <c r="C1713" s="76">
        <v>1475.2</v>
      </c>
      <c r="D1713" s="76">
        <v>9.5500000000000007</v>
      </c>
      <c r="E1713" s="76">
        <v>7</v>
      </c>
      <c r="F1713" s="77" t="s">
        <v>45</v>
      </c>
      <c r="G1713" s="78" t="s">
        <v>25</v>
      </c>
      <c r="H1713" s="76">
        <f t="shared" si="52"/>
        <v>7.0000000000000001E-3</v>
      </c>
      <c r="I1713" s="79">
        <f t="shared" si="53"/>
        <v>3.2090363646770592E-2</v>
      </c>
      <c r="J1713" s="76">
        <v>498420</v>
      </c>
      <c r="K1713" s="80">
        <v>1700919</v>
      </c>
    </row>
    <row r="1714" spans="1:11" x14ac:dyDescent="0.25">
      <c r="A1714">
        <v>1</v>
      </c>
      <c r="B1714">
        <v>3</v>
      </c>
      <c r="C1714" s="76">
        <v>1476</v>
      </c>
      <c r="D1714" s="76">
        <v>20.37</v>
      </c>
      <c r="E1714" s="76">
        <v>9</v>
      </c>
      <c r="F1714" s="77" t="s">
        <v>45</v>
      </c>
      <c r="G1714" s="78" t="s">
        <v>25</v>
      </c>
      <c r="H1714" s="76">
        <f t="shared" si="52"/>
        <v>3.3000000000000002E-2</v>
      </c>
      <c r="I1714" s="79">
        <f t="shared" si="53"/>
        <v>0.18771303121103849</v>
      </c>
      <c r="J1714" s="76">
        <v>498423</v>
      </c>
      <c r="K1714" s="80">
        <v>1700919</v>
      </c>
    </row>
    <row r="1715" spans="1:11" x14ac:dyDescent="0.25">
      <c r="A1715">
        <v>1</v>
      </c>
      <c r="B1715">
        <v>3</v>
      </c>
      <c r="C1715" s="76">
        <v>1477</v>
      </c>
      <c r="D1715" s="76">
        <v>35.65</v>
      </c>
      <c r="E1715" s="76">
        <v>12</v>
      </c>
      <c r="F1715" s="77" t="s">
        <v>45</v>
      </c>
      <c r="G1715" s="78" t="s">
        <v>25</v>
      </c>
      <c r="H1715" s="76">
        <f t="shared" si="52"/>
        <v>0.1</v>
      </c>
      <c r="I1715" s="79">
        <f t="shared" si="53"/>
        <v>0.76660239154213894</v>
      </c>
      <c r="J1715" s="76">
        <v>498424</v>
      </c>
      <c r="K1715" s="80">
        <v>1700913</v>
      </c>
    </row>
    <row r="1716" spans="1:11" x14ac:dyDescent="0.25">
      <c r="A1716">
        <v>1</v>
      </c>
      <c r="B1716">
        <v>3</v>
      </c>
      <c r="C1716" s="76">
        <v>1478</v>
      </c>
      <c r="D1716" s="76">
        <v>10.82</v>
      </c>
      <c r="E1716" s="76">
        <v>7</v>
      </c>
      <c r="F1716" s="77" t="s">
        <v>47</v>
      </c>
      <c r="G1716" s="78" t="s">
        <v>20</v>
      </c>
      <c r="H1716" s="76">
        <f t="shared" si="52"/>
        <v>8.9999999999999993E-3</v>
      </c>
      <c r="I1716" s="79">
        <f t="shared" si="53"/>
        <v>4.1192904679150079E-2</v>
      </c>
      <c r="J1716" s="76">
        <v>498427</v>
      </c>
      <c r="K1716" s="80">
        <v>1700914</v>
      </c>
    </row>
    <row r="1717" spans="1:11" x14ac:dyDescent="0.25">
      <c r="A1717">
        <v>1</v>
      </c>
      <c r="B1717">
        <v>3</v>
      </c>
      <c r="C1717" s="76">
        <v>1479</v>
      </c>
      <c r="D1717" s="76">
        <v>21.01</v>
      </c>
      <c r="E1717" s="76">
        <v>12</v>
      </c>
      <c r="F1717" s="77" t="s">
        <v>45</v>
      </c>
      <c r="G1717" s="78" t="s">
        <v>25</v>
      </c>
      <c r="H1717" s="76">
        <f t="shared" si="52"/>
        <v>3.5000000000000003E-2</v>
      </c>
      <c r="I1717" s="79">
        <f t="shared" si="53"/>
        <v>0.2662583315149194</v>
      </c>
      <c r="J1717" s="76">
        <v>498428</v>
      </c>
      <c r="K1717" s="80">
        <v>1700915</v>
      </c>
    </row>
    <row r="1718" spans="1:11" x14ac:dyDescent="0.25">
      <c r="A1718">
        <v>1</v>
      </c>
      <c r="B1718">
        <v>3</v>
      </c>
      <c r="C1718" s="76">
        <v>1480</v>
      </c>
      <c r="D1718" s="76">
        <v>28.65</v>
      </c>
      <c r="E1718" s="76">
        <v>12</v>
      </c>
      <c r="F1718" s="77" t="s">
        <v>45</v>
      </c>
      <c r="G1718" s="78" t="s">
        <v>25</v>
      </c>
      <c r="H1718" s="76">
        <f t="shared" si="52"/>
        <v>6.4000000000000001E-2</v>
      </c>
      <c r="I1718" s="79">
        <f t="shared" si="53"/>
        <v>0.49510846769303185</v>
      </c>
      <c r="J1718" s="76">
        <v>498428</v>
      </c>
      <c r="K1718" s="80">
        <v>1700915</v>
      </c>
    </row>
    <row r="1719" spans="1:11" x14ac:dyDescent="0.25">
      <c r="A1719">
        <v>1</v>
      </c>
      <c r="B1719">
        <v>3</v>
      </c>
      <c r="C1719" s="76">
        <v>1481</v>
      </c>
      <c r="D1719" s="76">
        <v>10.82</v>
      </c>
      <c r="E1719" s="76">
        <v>7</v>
      </c>
      <c r="F1719" s="77" t="s">
        <v>45</v>
      </c>
      <c r="G1719" s="78" t="s">
        <v>25</v>
      </c>
      <c r="H1719" s="76">
        <f t="shared" si="52"/>
        <v>8.9999999999999993E-3</v>
      </c>
      <c r="I1719" s="79">
        <f t="shared" si="53"/>
        <v>4.1192904679150079E-2</v>
      </c>
      <c r="J1719" s="76">
        <v>498432</v>
      </c>
      <c r="K1719" s="80">
        <v>1700921</v>
      </c>
    </row>
    <row r="1720" spans="1:11" x14ac:dyDescent="0.25">
      <c r="A1720">
        <v>1</v>
      </c>
      <c r="B1720">
        <v>3</v>
      </c>
      <c r="C1720" s="76">
        <v>1482.1</v>
      </c>
      <c r="D1720" s="76">
        <v>35.01</v>
      </c>
      <c r="E1720" s="76">
        <v>14</v>
      </c>
      <c r="F1720" s="77" t="s">
        <v>45</v>
      </c>
      <c r="G1720" s="78" t="s">
        <v>25</v>
      </c>
      <c r="H1720" s="76">
        <f t="shared" si="52"/>
        <v>9.6000000000000002E-2</v>
      </c>
      <c r="I1720" s="79">
        <f t="shared" si="53"/>
        <v>0.86254569624479738</v>
      </c>
      <c r="J1720" s="76">
        <v>498425</v>
      </c>
      <c r="K1720" s="80">
        <v>1700933</v>
      </c>
    </row>
    <row r="1721" spans="1:11" x14ac:dyDescent="0.25">
      <c r="A1721">
        <v>1</v>
      </c>
      <c r="B1721">
        <v>3</v>
      </c>
      <c r="C1721" s="76">
        <v>1482.2</v>
      </c>
      <c r="D1721" s="76">
        <v>10.82</v>
      </c>
      <c r="E1721" s="76">
        <v>6</v>
      </c>
      <c r="F1721" s="77" t="s">
        <v>45</v>
      </c>
      <c r="G1721" s="78" t="s">
        <v>25</v>
      </c>
      <c r="H1721" s="76">
        <f t="shared" si="52"/>
        <v>8.9999999999999993E-3</v>
      </c>
      <c r="I1721" s="79">
        <f t="shared" si="53"/>
        <v>3.5308204010700069E-2</v>
      </c>
      <c r="J1721" s="76">
        <v>498425</v>
      </c>
      <c r="K1721" s="80">
        <v>1700933</v>
      </c>
    </row>
    <row r="1722" spans="1:11" x14ac:dyDescent="0.25">
      <c r="A1722">
        <v>1</v>
      </c>
      <c r="B1722">
        <v>3</v>
      </c>
      <c r="C1722" s="76">
        <v>1483</v>
      </c>
      <c r="D1722" s="76">
        <v>11.46</v>
      </c>
      <c r="E1722" s="76">
        <v>8</v>
      </c>
      <c r="F1722" s="77" t="s">
        <v>45</v>
      </c>
      <c r="G1722" s="78" t="s">
        <v>25</v>
      </c>
      <c r="H1722" s="76">
        <f t="shared" si="52"/>
        <v>0.01</v>
      </c>
      <c r="I1722" s="79">
        <f t="shared" si="53"/>
        <v>5.2811569887256743E-2</v>
      </c>
      <c r="J1722" s="76">
        <v>498425</v>
      </c>
      <c r="K1722" s="80">
        <v>1700930</v>
      </c>
    </row>
    <row r="1723" spans="1:11" x14ac:dyDescent="0.25">
      <c r="A1723">
        <v>1</v>
      </c>
      <c r="B1723">
        <v>3</v>
      </c>
      <c r="C1723" s="76">
        <v>1484</v>
      </c>
      <c r="D1723" s="76">
        <v>12.1</v>
      </c>
      <c r="E1723" s="76">
        <v>8</v>
      </c>
      <c r="F1723" s="77" t="s">
        <v>45</v>
      </c>
      <c r="G1723" s="78" t="s">
        <v>25</v>
      </c>
      <c r="H1723" s="76">
        <f t="shared" si="52"/>
        <v>1.0999999999999999E-2</v>
      </c>
      <c r="I1723" s="79">
        <f t="shared" si="53"/>
        <v>5.8874954292746445E-2</v>
      </c>
      <c r="J1723" s="76">
        <v>498420</v>
      </c>
      <c r="K1723" s="80">
        <v>1700926</v>
      </c>
    </row>
    <row r="1724" spans="1:11" x14ac:dyDescent="0.25">
      <c r="A1724">
        <v>1</v>
      </c>
      <c r="B1724">
        <v>3</v>
      </c>
      <c r="C1724" s="76">
        <v>1485</v>
      </c>
      <c r="D1724" s="76">
        <v>30.88</v>
      </c>
      <c r="E1724" s="76">
        <v>16</v>
      </c>
      <c r="F1724" s="77" t="s">
        <v>45</v>
      </c>
      <c r="G1724" s="78" t="s">
        <v>25</v>
      </c>
      <c r="H1724" s="76">
        <f t="shared" si="52"/>
        <v>7.4999999999999997E-2</v>
      </c>
      <c r="I1724" s="79">
        <f t="shared" si="53"/>
        <v>0.76691003640097133</v>
      </c>
      <c r="J1724" s="76">
        <v>498420</v>
      </c>
      <c r="K1724" s="80">
        <v>1700924</v>
      </c>
    </row>
    <row r="1725" spans="1:11" x14ac:dyDescent="0.25">
      <c r="A1725">
        <v>1</v>
      </c>
      <c r="B1725">
        <v>3</v>
      </c>
      <c r="C1725" s="76">
        <v>1486</v>
      </c>
      <c r="D1725" s="76">
        <v>23.87</v>
      </c>
      <c r="E1725" s="76">
        <v>9</v>
      </c>
      <c r="F1725" s="77" t="s">
        <v>45</v>
      </c>
      <c r="G1725" s="78" t="s">
        <v>25</v>
      </c>
      <c r="H1725" s="76">
        <f t="shared" si="52"/>
        <v>4.4999999999999998E-2</v>
      </c>
      <c r="I1725" s="79">
        <f t="shared" si="53"/>
        <v>0.257760996944424</v>
      </c>
      <c r="J1725" s="76">
        <v>498417</v>
      </c>
      <c r="K1725" s="80">
        <v>1700923</v>
      </c>
    </row>
    <row r="1726" spans="1:11" x14ac:dyDescent="0.25">
      <c r="A1726">
        <v>1</v>
      </c>
      <c r="B1726">
        <v>3</v>
      </c>
      <c r="C1726" s="76">
        <v>1487</v>
      </c>
      <c r="D1726" s="76">
        <v>31.19</v>
      </c>
      <c r="E1726" s="76">
        <v>14</v>
      </c>
      <c r="F1726" s="77" t="s">
        <v>45</v>
      </c>
      <c r="G1726" s="78" t="s">
        <v>25</v>
      </c>
      <c r="H1726" s="76">
        <f t="shared" si="52"/>
        <v>7.5999999999999998E-2</v>
      </c>
      <c r="I1726" s="79">
        <f t="shared" si="53"/>
        <v>0.68458698852406774</v>
      </c>
      <c r="J1726" s="76">
        <v>498418</v>
      </c>
      <c r="K1726" s="80">
        <v>1700921</v>
      </c>
    </row>
    <row r="1727" spans="1:11" x14ac:dyDescent="0.25">
      <c r="A1727">
        <v>1</v>
      </c>
      <c r="B1727">
        <v>3</v>
      </c>
      <c r="C1727" s="76">
        <v>1488</v>
      </c>
      <c r="D1727" s="76">
        <v>12.1</v>
      </c>
      <c r="E1727" s="76">
        <v>8</v>
      </c>
      <c r="F1727" s="77" t="s">
        <v>45</v>
      </c>
      <c r="G1727" s="78" t="s">
        <v>25</v>
      </c>
      <c r="H1727" s="76">
        <f t="shared" si="52"/>
        <v>1.0999999999999999E-2</v>
      </c>
      <c r="I1727" s="79">
        <f t="shared" si="53"/>
        <v>5.8874954292746445E-2</v>
      </c>
      <c r="J1727" s="76">
        <v>498416</v>
      </c>
      <c r="K1727" s="80">
        <v>1700920</v>
      </c>
    </row>
    <row r="1728" spans="1:11" x14ac:dyDescent="0.25">
      <c r="A1728">
        <v>1</v>
      </c>
      <c r="B1728">
        <v>3</v>
      </c>
      <c r="C1728" s="76">
        <v>1489</v>
      </c>
      <c r="D1728" s="76">
        <v>21.65</v>
      </c>
      <c r="E1728" s="76">
        <v>10</v>
      </c>
      <c r="F1728" s="77" t="s">
        <v>45</v>
      </c>
      <c r="G1728" s="78" t="s">
        <v>25</v>
      </c>
      <c r="H1728" s="76">
        <f t="shared" si="52"/>
        <v>3.6999999999999998E-2</v>
      </c>
      <c r="I1728" s="79">
        <f t="shared" si="53"/>
        <v>0.23560562601155868</v>
      </c>
      <c r="J1728" s="76">
        <v>498417</v>
      </c>
      <c r="K1728" s="80">
        <v>1700920</v>
      </c>
    </row>
    <row r="1729" spans="1:11" x14ac:dyDescent="0.25">
      <c r="A1729">
        <v>1</v>
      </c>
      <c r="B1729">
        <v>3</v>
      </c>
      <c r="C1729" s="76">
        <v>1490</v>
      </c>
      <c r="D1729" s="76">
        <v>30.88</v>
      </c>
      <c r="E1729" s="76">
        <v>12</v>
      </c>
      <c r="F1729" s="77" t="s">
        <v>45</v>
      </c>
      <c r="G1729" s="78" t="s">
        <v>25</v>
      </c>
      <c r="H1729" s="76">
        <f t="shared" si="52"/>
        <v>7.4999999999999997E-2</v>
      </c>
      <c r="I1729" s="79">
        <f t="shared" si="53"/>
        <v>0.5751825273007285</v>
      </c>
      <c r="J1729" s="76">
        <v>498422</v>
      </c>
      <c r="K1729" s="80">
        <v>1700921</v>
      </c>
    </row>
    <row r="1730" spans="1:11" x14ac:dyDescent="0.25">
      <c r="A1730">
        <v>1</v>
      </c>
      <c r="B1730">
        <v>3</v>
      </c>
      <c r="C1730" s="76">
        <v>1491</v>
      </c>
      <c r="D1730" s="76">
        <v>14.01</v>
      </c>
      <c r="E1730" s="76">
        <v>8</v>
      </c>
      <c r="F1730" s="77" t="s">
        <v>45</v>
      </c>
      <c r="G1730" s="78" t="s">
        <v>25</v>
      </c>
      <c r="H1730" s="76">
        <f t="shared" ref="H1730:H1793" si="54">ROUND((D1730/100)^2*0.7854,3)</f>
        <v>1.4999999999999999E-2</v>
      </c>
      <c r="I1730" s="79">
        <f t="shared" si="53"/>
        <v>7.8928911386351358E-2</v>
      </c>
      <c r="J1730" s="76">
        <v>498423</v>
      </c>
      <c r="K1730" s="80">
        <v>1700921</v>
      </c>
    </row>
    <row r="1731" spans="1:11" x14ac:dyDescent="0.25">
      <c r="A1731">
        <v>1</v>
      </c>
      <c r="B1731">
        <v>3</v>
      </c>
      <c r="C1731" s="76">
        <v>1492</v>
      </c>
      <c r="D1731" s="76">
        <v>22.92</v>
      </c>
      <c r="E1731" s="76">
        <v>10</v>
      </c>
      <c r="F1731" s="77" t="s">
        <v>45</v>
      </c>
      <c r="G1731" s="78" t="s">
        <v>25</v>
      </c>
      <c r="H1731" s="76">
        <f t="shared" si="54"/>
        <v>4.1000000000000002E-2</v>
      </c>
      <c r="I1731" s="79">
        <f t="shared" ref="I1731:I1794" si="55">IF(F1731="Pino candelillo",-0.0044177+(0.0000285*D1731^2*E1731),((D1731/100)^2)*E1731*0.64*(PI()/4))</f>
        <v>0.26405784943628374</v>
      </c>
      <c r="J1731" s="76">
        <v>498420</v>
      </c>
      <c r="K1731" s="80">
        <v>1700924</v>
      </c>
    </row>
    <row r="1732" spans="1:11" x14ac:dyDescent="0.25">
      <c r="A1732">
        <v>1</v>
      </c>
      <c r="B1732">
        <v>3</v>
      </c>
      <c r="C1732" s="76">
        <v>1493</v>
      </c>
      <c r="D1732" s="76">
        <v>17.829999999999998</v>
      </c>
      <c r="E1732" s="76">
        <v>4</v>
      </c>
      <c r="F1732" s="77" t="s">
        <v>45</v>
      </c>
      <c r="G1732" s="78" t="s">
        <v>25</v>
      </c>
      <c r="H1732" s="76">
        <f t="shared" si="54"/>
        <v>2.5000000000000001E-2</v>
      </c>
      <c r="I1732" s="79">
        <f t="shared" si="55"/>
        <v>6.3919376944051975E-2</v>
      </c>
      <c r="J1732" s="76">
        <v>498420</v>
      </c>
      <c r="K1732" s="80">
        <v>1700924</v>
      </c>
    </row>
    <row r="1733" spans="1:11" x14ac:dyDescent="0.25">
      <c r="A1733">
        <v>1</v>
      </c>
      <c r="B1733">
        <v>3</v>
      </c>
      <c r="C1733" s="76">
        <v>1494</v>
      </c>
      <c r="D1733" s="76">
        <v>14.01</v>
      </c>
      <c r="E1733" s="76">
        <v>7</v>
      </c>
      <c r="F1733" s="77" t="s">
        <v>45</v>
      </c>
      <c r="G1733" s="78" t="s">
        <v>25</v>
      </c>
      <c r="H1733" s="76">
        <f t="shared" si="54"/>
        <v>1.4999999999999999E-2</v>
      </c>
      <c r="I1733" s="79">
        <f t="shared" si="55"/>
        <v>6.9062797463057435E-2</v>
      </c>
      <c r="J1733" s="76">
        <v>498417</v>
      </c>
      <c r="K1733" s="80">
        <v>1700918</v>
      </c>
    </row>
    <row r="1734" spans="1:11" x14ac:dyDescent="0.25">
      <c r="A1734">
        <v>1</v>
      </c>
      <c r="B1734">
        <v>3</v>
      </c>
      <c r="C1734" s="76">
        <v>1495.1</v>
      </c>
      <c r="D1734" s="76">
        <v>11.46</v>
      </c>
      <c r="E1734" s="76">
        <v>6</v>
      </c>
      <c r="F1734" s="77" t="s">
        <v>47</v>
      </c>
      <c r="G1734" s="78" t="s">
        <v>20</v>
      </c>
      <c r="H1734" s="76">
        <f t="shared" si="54"/>
        <v>0.01</v>
      </c>
      <c r="I1734" s="79">
        <f t="shared" si="55"/>
        <v>3.9608677415442557E-2</v>
      </c>
      <c r="J1734" s="76">
        <v>498411</v>
      </c>
      <c r="K1734" s="80">
        <v>1700913</v>
      </c>
    </row>
    <row r="1735" spans="1:11" x14ac:dyDescent="0.25">
      <c r="A1735">
        <v>1</v>
      </c>
      <c r="B1735">
        <v>3</v>
      </c>
      <c r="C1735" s="76">
        <v>1495.2</v>
      </c>
      <c r="D1735" s="76">
        <v>12.73</v>
      </c>
      <c r="E1735" s="76">
        <v>6</v>
      </c>
      <c r="F1735" s="77" t="s">
        <v>47</v>
      </c>
      <c r="G1735" s="78" t="s">
        <v>20</v>
      </c>
      <c r="H1735" s="76">
        <f t="shared" si="54"/>
        <v>1.2999999999999999E-2</v>
      </c>
      <c r="I1735" s="79">
        <f t="shared" si="55"/>
        <v>4.8874003212760461E-2</v>
      </c>
      <c r="J1735" s="76">
        <v>498411</v>
      </c>
      <c r="K1735" s="80">
        <v>1700913</v>
      </c>
    </row>
    <row r="1736" spans="1:11" x14ac:dyDescent="0.25">
      <c r="A1736">
        <v>1</v>
      </c>
      <c r="B1736">
        <v>3</v>
      </c>
      <c r="C1736" s="76">
        <v>1496</v>
      </c>
      <c r="D1736" s="76">
        <v>22.28</v>
      </c>
      <c r="E1736" s="76">
        <v>14</v>
      </c>
      <c r="F1736" s="77" t="s">
        <v>45</v>
      </c>
      <c r="G1736" s="78" t="s">
        <v>25</v>
      </c>
      <c r="H1736" s="76">
        <f t="shared" si="54"/>
        <v>3.9E-2</v>
      </c>
      <c r="I1736" s="79">
        <f t="shared" si="55"/>
        <v>0.34932387093939493</v>
      </c>
      <c r="J1736" s="76">
        <v>498412</v>
      </c>
      <c r="K1736" s="80">
        <v>1700914</v>
      </c>
    </row>
    <row r="1737" spans="1:11" x14ac:dyDescent="0.25">
      <c r="A1737">
        <v>1</v>
      </c>
      <c r="B1737">
        <v>3</v>
      </c>
      <c r="C1737" s="76">
        <v>1497</v>
      </c>
      <c r="D1737" s="76">
        <v>10.82</v>
      </c>
      <c r="E1737" s="76">
        <v>6</v>
      </c>
      <c r="F1737" s="77" t="s">
        <v>47</v>
      </c>
      <c r="G1737" s="78" t="s">
        <v>20</v>
      </c>
      <c r="H1737" s="76">
        <f t="shared" si="54"/>
        <v>8.9999999999999993E-3</v>
      </c>
      <c r="I1737" s="79">
        <f t="shared" si="55"/>
        <v>3.5308204010700069E-2</v>
      </c>
      <c r="J1737" s="76">
        <v>498411</v>
      </c>
      <c r="K1737" s="80">
        <v>1700914</v>
      </c>
    </row>
    <row r="1738" spans="1:11" x14ac:dyDescent="0.25">
      <c r="A1738">
        <v>1</v>
      </c>
      <c r="B1738">
        <v>3</v>
      </c>
      <c r="C1738" s="76">
        <v>1498.1</v>
      </c>
      <c r="D1738" s="76">
        <v>16.55</v>
      </c>
      <c r="E1738" s="76">
        <v>14</v>
      </c>
      <c r="F1738" s="77" t="s">
        <v>45</v>
      </c>
      <c r="G1738" s="78" t="s">
        <v>25</v>
      </c>
      <c r="H1738" s="76">
        <f t="shared" si="54"/>
        <v>2.1999999999999999E-2</v>
      </c>
      <c r="I1738" s="79">
        <f t="shared" si="55"/>
        <v>0.19274977832317275</v>
      </c>
      <c r="J1738" s="76">
        <v>498408</v>
      </c>
      <c r="K1738" s="80">
        <v>1700918</v>
      </c>
    </row>
    <row r="1739" spans="1:11" x14ac:dyDescent="0.25">
      <c r="A1739">
        <v>1</v>
      </c>
      <c r="B1739">
        <v>3</v>
      </c>
      <c r="C1739" s="76">
        <v>1498.2</v>
      </c>
      <c r="D1739" s="76">
        <v>12.1</v>
      </c>
      <c r="E1739" s="76">
        <v>12</v>
      </c>
      <c r="F1739" s="77" t="s">
        <v>45</v>
      </c>
      <c r="G1739" s="78" t="s">
        <v>25</v>
      </c>
      <c r="H1739" s="76">
        <f t="shared" si="54"/>
        <v>1.0999999999999999E-2</v>
      </c>
      <c r="I1739" s="79">
        <f t="shared" si="55"/>
        <v>8.8312431439119668E-2</v>
      </c>
      <c r="J1739" s="76">
        <v>498408</v>
      </c>
      <c r="K1739" s="80">
        <v>1700918</v>
      </c>
    </row>
    <row r="1740" spans="1:11" x14ac:dyDescent="0.25">
      <c r="A1740">
        <v>1</v>
      </c>
      <c r="B1740">
        <v>3</v>
      </c>
      <c r="C1740" s="76">
        <v>1499</v>
      </c>
      <c r="D1740" s="76">
        <v>10.82</v>
      </c>
      <c r="E1740" s="76">
        <v>10</v>
      </c>
      <c r="F1740" s="77" t="s">
        <v>45</v>
      </c>
      <c r="G1740" s="78" t="s">
        <v>25</v>
      </c>
      <c r="H1740" s="76">
        <f t="shared" si="54"/>
        <v>8.9999999999999993E-3</v>
      </c>
      <c r="I1740" s="79">
        <f t="shared" si="55"/>
        <v>5.8847006684500117E-2</v>
      </c>
      <c r="J1740" s="76">
        <v>498408</v>
      </c>
      <c r="K1740" s="80">
        <v>1700918</v>
      </c>
    </row>
    <row r="1741" spans="1:11" x14ac:dyDescent="0.25">
      <c r="A1741">
        <v>1</v>
      </c>
      <c r="B1741">
        <v>3</v>
      </c>
      <c r="C1741" s="76">
        <v>1500</v>
      </c>
      <c r="D1741" s="76">
        <v>10.82</v>
      </c>
      <c r="E1741" s="76">
        <v>6</v>
      </c>
      <c r="F1741" s="77" t="s">
        <v>46</v>
      </c>
      <c r="G1741" s="78" t="s">
        <v>17</v>
      </c>
      <c r="H1741" s="76">
        <f t="shared" si="54"/>
        <v>8.9999999999999993E-3</v>
      </c>
      <c r="I1741" s="79">
        <f t="shared" si="55"/>
        <v>3.5308204010700069E-2</v>
      </c>
      <c r="J1741" s="76">
        <v>498410</v>
      </c>
      <c r="K1741" s="80">
        <v>1700920</v>
      </c>
    </row>
    <row r="1742" spans="1:11" x14ac:dyDescent="0.25">
      <c r="A1742">
        <v>1</v>
      </c>
      <c r="B1742">
        <v>3</v>
      </c>
      <c r="C1742" s="76">
        <v>1501.1</v>
      </c>
      <c r="D1742" s="76">
        <v>14.01</v>
      </c>
      <c r="E1742" s="76">
        <v>7</v>
      </c>
      <c r="F1742" s="77" t="s">
        <v>47</v>
      </c>
      <c r="G1742" s="78" t="s">
        <v>20</v>
      </c>
      <c r="H1742" s="76">
        <f t="shared" si="54"/>
        <v>1.4999999999999999E-2</v>
      </c>
      <c r="I1742" s="79">
        <f t="shared" si="55"/>
        <v>6.9062797463057435E-2</v>
      </c>
      <c r="J1742" s="76">
        <v>498409</v>
      </c>
      <c r="K1742" s="80">
        <v>1700920</v>
      </c>
    </row>
    <row r="1743" spans="1:11" x14ac:dyDescent="0.25">
      <c r="A1743">
        <v>1</v>
      </c>
      <c r="B1743">
        <v>3</v>
      </c>
      <c r="C1743" s="76">
        <v>1501.2</v>
      </c>
      <c r="D1743" s="76">
        <v>14.01</v>
      </c>
      <c r="E1743" s="76">
        <v>7</v>
      </c>
      <c r="F1743" s="77" t="s">
        <v>47</v>
      </c>
      <c r="G1743" s="78" t="s">
        <v>20</v>
      </c>
      <c r="H1743" s="76">
        <f t="shared" si="54"/>
        <v>1.4999999999999999E-2</v>
      </c>
      <c r="I1743" s="79">
        <f t="shared" si="55"/>
        <v>6.9062797463057435E-2</v>
      </c>
      <c r="J1743" s="76">
        <v>498409</v>
      </c>
      <c r="K1743" s="80">
        <v>1700920</v>
      </c>
    </row>
    <row r="1744" spans="1:11" x14ac:dyDescent="0.25">
      <c r="A1744">
        <v>1</v>
      </c>
      <c r="B1744">
        <v>3</v>
      </c>
      <c r="C1744" s="76">
        <v>1502</v>
      </c>
      <c r="D1744" s="76">
        <v>30.88</v>
      </c>
      <c r="E1744" s="76">
        <v>16</v>
      </c>
      <c r="F1744" s="77" t="s">
        <v>45</v>
      </c>
      <c r="G1744" s="78" t="s">
        <v>25</v>
      </c>
      <c r="H1744" s="76">
        <f t="shared" si="54"/>
        <v>7.4999999999999997E-2</v>
      </c>
      <c r="I1744" s="79">
        <f t="shared" si="55"/>
        <v>0.76691003640097133</v>
      </c>
      <c r="J1744" s="76">
        <v>498410</v>
      </c>
      <c r="K1744" s="80">
        <v>1700918</v>
      </c>
    </row>
    <row r="1745" spans="1:11" x14ac:dyDescent="0.25">
      <c r="A1745">
        <v>1</v>
      </c>
      <c r="B1745">
        <v>3</v>
      </c>
      <c r="C1745" s="76">
        <v>1503</v>
      </c>
      <c r="D1745" s="76">
        <v>42.02</v>
      </c>
      <c r="E1745" s="76">
        <v>14</v>
      </c>
      <c r="F1745" s="77" t="s">
        <v>45</v>
      </c>
      <c r="G1745" s="78" t="s">
        <v>25</v>
      </c>
      <c r="H1745" s="76">
        <f t="shared" si="54"/>
        <v>0.13900000000000001</v>
      </c>
      <c r="I1745" s="79">
        <f t="shared" si="55"/>
        <v>1.2425388804029571</v>
      </c>
      <c r="J1745" s="76">
        <v>498404</v>
      </c>
      <c r="K1745" s="80">
        <v>1700916</v>
      </c>
    </row>
    <row r="1746" spans="1:11" x14ac:dyDescent="0.25">
      <c r="A1746">
        <v>1</v>
      </c>
      <c r="B1746">
        <v>3</v>
      </c>
      <c r="C1746" s="76">
        <v>1504.1</v>
      </c>
      <c r="D1746" s="76">
        <v>12.73</v>
      </c>
      <c r="E1746" s="76">
        <v>8</v>
      </c>
      <c r="F1746" s="77" t="s">
        <v>45</v>
      </c>
      <c r="G1746" s="78" t="s">
        <v>25</v>
      </c>
      <c r="H1746" s="76">
        <f t="shared" si="54"/>
        <v>1.2999999999999999E-2</v>
      </c>
      <c r="I1746" s="79">
        <f t="shared" si="55"/>
        <v>6.5165337617013944E-2</v>
      </c>
      <c r="J1746" s="76">
        <v>498402</v>
      </c>
      <c r="K1746" s="80">
        <v>1700916</v>
      </c>
    </row>
    <row r="1747" spans="1:11" x14ac:dyDescent="0.25">
      <c r="A1747">
        <v>1</v>
      </c>
      <c r="B1747">
        <v>3</v>
      </c>
      <c r="C1747" s="76">
        <v>1504.2</v>
      </c>
      <c r="D1747" s="76">
        <v>10.19</v>
      </c>
      <c r="E1747" s="76">
        <v>4</v>
      </c>
      <c r="F1747" s="77" t="s">
        <v>45</v>
      </c>
      <c r="G1747" s="78" t="s">
        <v>25</v>
      </c>
      <c r="H1747" s="76">
        <f t="shared" si="54"/>
        <v>8.0000000000000002E-3</v>
      </c>
      <c r="I1747" s="79">
        <f t="shared" si="55"/>
        <v>2.0877486651994563E-2</v>
      </c>
      <c r="J1747" s="76">
        <v>498402</v>
      </c>
      <c r="K1747" s="80">
        <v>1700916</v>
      </c>
    </row>
    <row r="1748" spans="1:11" x14ac:dyDescent="0.25">
      <c r="A1748">
        <v>1</v>
      </c>
      <c r="B1748">
        <v>3</v>
      </c>
      <c r="C1748" s="76">
        <v>1504.3</v>
      </c>
      <c r="D1748" s="76">
        <v>9.5500000000000007</v>
      </c>
      <c r="E1748" s="76">
        <v>6</v>
      </c>
      <c r="F1748" s="77" t="s">
        <v>45</v>
      </c>
      <c r="G1748" s="78" t="s">
        <v>25</v>
      </c>
      <c r="H1748" s="76">
        <f t="shared" si="54"/>
        <v>7.0000000000000001E-3</v>
      </c>
      <c r="I1748" s="79">
        <f t="shared" si="55"/>
        <v>2.7506025982946217E-2</v>
      </c>
      <c r="J1748" s="76">
        <v>498402</v>
      </c>
      <c r="K1748" s="80">
        <v>1700916</v>
      </c>
    </row>
    <row r="1749" spans="1:11" x14ac:dyDescent="0.25">
      <c r="A1749">
        <v>1</v>
      </c>
      <c r="B1749">
        <v>3</v>
      </c>
      <c r="C1749" s="76">
        <v>1505</v>
      </c>
      <c r="D1749" s="76">
        <v>15.92</v>
      </c>
      <c r="E1749" s="76">
        <v>7</v>
      </c>
      <c r="F1749" s="77" t="s">
        <v>46</v>
      </c>
      <c r="G1749" s="78" t="s">
        <v>17</v>
      </c>
      <c r="H1749" s="76">
        <f t="shared" si="54"/>
        <v>0.02</v>
      </c>
      <c r="I1749" s="79">
        <f t="shared" si="55"/>
        <v>8.9177239011703394E-2</v>
      </c>
      <c r="J1749" s="76">
        <v>498400</v>
      </c>
      <c r="K1749" s="80">
        <v>1700917</v>
      </c>
    </row>
    <row r="1750" spans="1:11" x14ac:dyDescent="0.25">
      <c r="A1750">
        <v>1</v>
      </c>
      <c r="B1750">
        <v>3</v>
      </c>
      <c r="C1750" s="76">
        <v>1506</v>
      </c>
      <c r="D1750" s="76">
        <v>37.56</v>
      </c>
      <c r="E1750" s="76">
        <v>13</v>
      </c>
      <c r="F1750" s="77" t="s">
        <v>45</v>
      </c>
      <c r="G1750" s="78" t="s">
        <v>25</v>
      </c>
      <c r="H1750" s="76">
        <f t="shared" si="54"/>
        <v>0.111</v>
      </c>
      <c r="I1750" s="79">
        <f t="shared" si="55"/>
        <v>0.92185873432335386</v>
      </c>
      <c r="J1750" s="76">
        <v>498399</v>
      </c>
      <c r="K1750" s="80">
        <v>1700919</v>
      </c>
    </row>
    <row r="1751" spans="1:11" x14ac:dyDescent="0.25">
      <c r="A1751">
        <v>1</v>
      </c>
      <c r="B1751">
        <v>3</v>
      </c>
      <c r="C1751" s="76">
        <v>1507</v>
      </c>
      <c r="D1751" s="76">
        <v>25.46</v>
      </c>
      <c r="E1751" s="76">
        <v>16</v>
      </c>
      <c r="F1751" s="77" t="s">
        <v>45</v>
      </c>
      <c r="G1751" s="78" t="s">
        <v>25</v>
      </c>
      <c r="H1751" s="76">
        <f t="shared" si="54"/>
        <v>5.0999999999999997E-2</v>
      </c>
      <c r="I1751" s="79">
        <f t="shared" si="55"/>
        <v>0.52132270093611155</v>
      </c>
      <c r="J1751" s="76">
        <v>498400</v>
      </c>
      <c r="K1751" s="80">
        <v>1700922</v>
      </c>
    </row>
    <row r="1752" spans="1:11" x14ac:dyDescent="0.25">
      <c r="A1752">
        <v>1</v>
      </c>
      <c r="B1752">
        <v>3</v>
      </c>
      <c r="C1752" s="76">
        <v>1508</v>
      </c>
      <c r="D1752" s="76">
        <v>11.78</v>
      </c>
      <c r="E1752" s="76">
        <v>5</v>
      </c>
      <c r="F1752" s="77" t="s">
        <v>47</v>
      </c>
      <c r="G1752" s="78" t="s">
        <v>20</v>
      </c>
      <c r="H1752" s="76">
        <f t="shared" si="54"/>
        <v>1.0999999999999999E-2</v>
      </c>
      <c r="I1752" s="79">
        <f t="shared" si="55"/>
        <v>3.4876302879232789E-2</v>
      </c>
      <c r="J1752" s="76">
        <v>498393</v>
      </c>
      <c r="K1752" s="80">
        <v>1700921</v>
      </c>
    </row>
    <row r="1753" spans="1:11" x14ac:dyDescent="0.25">
      <c r="A1753">
        <v>1</v>
      </c>
      <c r="B1753">
        <v>3</v>
      </c>
      <c r="C1753" s="76">
        <v>1509</v>
      </c>
      <c r="D1753" s="76">
        <v>31.83</v>
      </c>
      <c r="E1753" s="76">
        <v>17</v>
      </c>
      <c r="F1753" s="77" t="s">
        <v>45</v>
      </c>
      <c r="G1753" s="78" t="s">
        <v>25</v>
      </c>
      <c r="H1753" s="76">
        <f t="shared" si="54"/>
        <v>0.08</v>
      </c>
      <c r="I1753" s="79">
        <f t="shared" si="55"/>
        <v>0.86574911041526159</v>
      </c>
      <c r="J1753" s="76">
        <v>498403</v>
      </c>
      <c r="K1753" s="80">
        <v>1700928</v>
      </c>
    </row>
    <row r="1754" spans="1:11" x14ac:dyDescent="0.25">
      <c r="A1754">
        <v>1</v>
      </c>
      <c r="B1754">
        <v>3</v>
      </c>
      <c r="C1754" s="76">
        <v>1510</v>
      </c>
      <c r="D1754" s="76">
        <v>17.829999999999998</v>
      </c>
      <c r="E1754" s="76">
        <v>9</v>
      </c>
      <c r="F1754" s="77" t="s">
        <v>45</v>
      </c>
      <c r="G1754" s="78" t="s">
        <v>25</v>
      </c>
      <c r="H1754" s="76">
        <f t="shared" si="54"/>
        <v>2.5000000000000001E-2</v>
      </c>
      <c r="I1754" s="79">
        <f t="shared" si="55"/>
        <v>0.14381859812411693</v>
      </c>
      <c r="J1754" s="76">
        <v>498402</v>
      </c>
      <c r="K1754" s="80">
        <v>1700928</v>
      </c>
    </row>
    <row r="1755" spans="1:11" x14ac:dyDescent="0.25">
      <c r="A1755">
        <v>1</v>
      </c>
      <c r="B1755">
        <v>3</v>
      </c>
      <c r="C1755" s="76">
        <v>1511</v>
      </c>
      <c r="D1755" s="76">
        <v>42.02</v>
      </c>
      <c r="E1755" s="76">
        <v>19</v>
      </c>
      <c r="F1755" s="77" t="s">
        <v>45</v>
      </c>
      <c r="G1755" s="78" t="s">
        <v>25</v>
      </c>
      <c r="H1755" s="76">
        <f t="shared" si="54"/>
        <v>0.13900000000000001</v>
      </c>
      <c r="I1755" s="79">
        <f t="shared" si="55"/>
        <v>1.686302766261156</v>
      </c>
      <c r="J1755" s="76">
        <v>498401</v>
      </c>
      <c r="K1755" s="80">
        <v>1700924</v>
      </c>
    </row>
    <row r="1756" spans="1:11" x14ac:dyDescent="0.25">
      <c r="A1756">
        <v>1</v>
      </c>
      <c r="B1756">
        <v>3</v>
      </c>
      <c r="C1756" s="76">
        <v>1512</v>
      </c>
      <c r="D1756" s="76">
        <v>14.96</v>
      </c>
      <c r="E1756" s="76">
        <v>9</v>
      </c>
      <c r="F1756" s="77" t="s">
        <v>45</v>
      </c>
      <c r="G1756" s="78" t="s">
        <v>25</v>
      </c>
      <c r="H1756" s="76">
        <f t="shared" si="54"/>
        <v>1.7999999999999999E-2</v>
      </c>
      <c r="I1756" s="79">
        <f t="shared" si="55"/>
        <v>0.10124545858871639</v>
      </c>
      <c r="J1756" s="76">
        <v>498405</v>
      </c>
      <c r="K1756" s="80">
        <v>1700929</v>
      </c>
    </row>
    <row r="1757" spans="1:11" x14ac:dyDescent="0.25">
      <c r="A1757">
        <v>1</v>
      </c>
      <c r="B1757">
        <v>3</v>
      </c>
      <c r="C1757" s="76">
        <v>1513</v>
      </c>
      <c r="D1757" s="76">
        <v>13.37</v>
      </c>
      <c r="E1757" s="76">
        <v>7</v>
      </c>
      <c r="F1757" s="77" t="s">
        <v>45</v>
      </c>
      <c r="G1757" s="78" t="s">
        <v>25</v>
      </c>
      <c r="H1757" s="76">
        <f t="shared" si="54"/>
        <v>1.4E-2</v>
      </c>
      <c r="I1757" s="79">
        <f t="shared" si="55"/>
        <v>6.2897112747670333E-2</v>
      </c>
      <c r="J1757" s="76">
        <v>498406</v>
      </c>
      <c r="K1757" s="80">
        <v>1700931</v>
      </c>
    </row>
    <row r="1758" spans="1:11" x14ac:dyDescent="0.25">
      <c r="A1758">
        <v>1</v>
      </c>
      <c r="B1758">
        <v>3</v>
      </c>
      <c r="C1758" s="76">
        <v>1514</v>
      </c>
      <c r="D1758" s="76">
        <v>19.739999999999998</v>
      </c>
      <c r="E1758" s="76">
        <v>12</v>
      </c>
      <c r="F1758" s="77" t="s">
        <v>45</v>
      </c>
      <c r="G1758" s="78" t="s">
        <v>25</v>
      </c>
      <c r="H1758" s="76">
        <f t="shared" si="54"/>
        <v>3.1E-2</v>
      </c>
      <c r="I1758" s="79">
        <f t="shared" si="55"/>
        <v>0.23504195894437749</v>
      </c>
      <c r="J1758" s="76">
        <v>498405</v>
      </c>
      <c r="K1758" s="80">
        <v>1700931</v>
      </c>
    </row>
    <row r="1759" spans="1:11" x14ac:dyDescent="0.25">
      <c r="A1759">
        <v>1</v>
      </c>
      <c r="B1759">
        <v>3</v>
      </c>
      <c r="C1759" s="76">
        <v>1515</v>
      </c>
      <c r="D1759" s="76">
        <v>34.380000000000003</v>
      </c>
      <c r="E1759" s="76">
        <v>16</v>
      </c>
      <c r="F1759" s="77" t="s">
        <v>45</v>
      </c>
      <c r="G1759" s="78" t="s">
        <v>25</v>
      </c>
      <c r="H1759" s="76">
        <f t="shared" si="54"/>
        <v>9.2999999999999999E-2</v>
      </c>
      <c r="I1759" s="79">
        <f t="shared" si="55"/>
        <v>0.95060825797062165</v>
      </c>
      <c r="J1759" s="76">
        <v>498409</v>
      </c>
      <c r="K1759" s="80">
        <v>1700931</v>
      </c>
    </row>
    <row r="1760" spans="1:11" x14ac:dyDescent="0.25">
      <c r="A1760">
        <v>1</v>
      </c>
      <c r="B1760">
        <v>3</v>
      </c>
      <c r="C1760" s="76">
        <v>1516</v>
      </c>
      <c r="D1760" s="76">
        <v>11.78</v>
      </c>
      <c r="E1760" s="76">
        <v>6</v>
      </c>
      <c r="F1760" s="77" t="s">
        <v>45</v>
      </c>
      <c r="G1760" s="78" t="s">
        <v>25</v>
      </c>
      <c r="H1760" s="76">
        <f t="shared" si="54"/>
        <v>1.0999999999999999E-2</v>
      </c>
      <c r="I1760" s="79">
        <f t="shared" si="55"/>
        <v>4.1851563455079337E-2</v>
      </c>
      <c r="J1760" s="76">
        <v>498410</v>
      </c>
      <c r="K1760" s="80">
        <v>1700923</v>
      </c>
    </row>
    <row r="1761" spans="1:11" x14ac:dyDescent="0.25">
      <c r="A1761">
        <v>1</v>
      </c>
      <c r="B1761">
        <v>3</v>
      </c>
      <c r="C1761" s="76">
        <v>1517</v>
      </c>
      <c r="D1761" s="76">
        <v>15.28</v>
      </c>
      <c r="E1761" s="76">
        <v>10</v>
      </c>
      <c r="F1761" s="77" t="s">
        <v>45</v>
      </c>
      <c r="G1761" s="78" t="s">
        <v>25</v>
      </c>
      <c r="H1761" s="76">
        <f t="shared" si="54"/>
        <v>1.7999999999999999E-2</v>
      </c>
      <c r="I1761" s="79">
        <f t="shared" si="55"/>
        <v>0.11735904419390386</v>
      </c>
      <c r="J1761" s="76">
        <v>498414</v>
      </c>
      <c r="K1761" s="80">
        <v>1700924</v>
      </c>
    </row>
    <row r="1762" spans="1:11" x14ac:dyDescent="0.25">
      <c r="A1762">
        <v>1</v>
      </c>
      <c r="B1762">
        <v>3</v>
      </c>
      <c r="C1762" s="76">
        <v>1518</v>
      </c>
      <c r="D1762" s="76">
        <v>25.46</v>
      </c>
      <c r="E1762" s="76">
        <v>14</v>
      </c>
      <c r="F1762" s="77" t="s">
        <v>45</v>
      </c>
      <c r="G1762" s="78" t="s">
        <v>25</v>
      </c>
      <c r="H1762" s="76">
        <f t="shared" si="54"/>
        <v>5.0999999999999997E-2</v>
      </c>
      <c r="I1762" s="79">
        <f t="shared" si="55"/>
        <v>0.45615736331909762</v>
      </c>
      <c r="J1762" s="76">
        <v>498412</v>
      </c>
      <c r="K1762" s="80">
        <v>1700924</v>
      </c>
    </row>
    <row r="1763" spans="1:11" x14ac:dyDescent="0.25">
      <c r="A1763">
        <v>1</v>
      </c>
      <c r="B1763">
        <v>3</v>
      </c>
      <c r="C1763" s="76">
        <v>1519</v>
      </c>
      <c r="D1763" s="76">
        <v>45.84</v>
      </c>
      <c r="E1763" s="76">
        <v>19</v>
      </c>
      <c r="F1763" s="77" t="s">
        <v>45</v>
      </c>
      <c r="G1763" s="78" t="s">
        <v>25</v>
      </c>
      <c r="H1763" s="76">
        <f t="shared" si="54"/>
        <v>0.16500000000000001</v>
      </c>
      <c r="I1763" s="79">
        <f t="shared" si="55"/>
        <v>2.0068396557157562</v>
      </c>
      <c r="J1763" s="76">
        <v>498412</v>
      </c>
      <c r="K1763" s="80">
        <v>1700949</v>
      </c>
    </row>
    <row r="1764" spans="1:11" x14ac:dyDescent="0.25">
      <c r="A1764">
        <v>1</v>
      </c>
      <c r="B1764">
        <v>3</v>
      </c>
      <c r="C1764" s="76">
        <v>1520</v>
      </c>
      <c r="D1764" s="76">
        <v>22.28</v>
      </c>
      <c r="E1764" s="76">
        <v>8</v>
      </c>
      <c r="F1764" s="77" t="s">
        <v>47</v>
      </c>
      <c r="G1764" s="78" t="s">
        <v>20</v>
      </c>
      <c r="H1764" s="76">
        <f t="shared" si="54"/>
        <v>3.9E-2</v>
      </c>
      <c r="I1764" s="79">
        <f t="shared" si="55"/>
        <v>0.19961364053679714</v>
      </c>
      <c r="J1764" s="76">
        <v>498413</v>
      </c>
      <c r="K1764" s="80">
        <v>1700943</v>
      </c>
    </row>
    <row r="1765" spans="1:11" x14ac:dyDescent="0.25">
      <c r="A1765">
        <v>1</v>
      </c>
      <c r="B1765">
        <v>3</v>
      </c>
      <c r="C1765" s="76">
        <v>1521.1</v>
      </c>
      <c r="D1765" s="76">
        <v>27.69</v>
      </c>
      <c r="E1765" s="76">
        <v>12</v>
      </c>
      <c r="F1765" s="77" t="s">
        <v>45</v>
      </c>
      <c r="G1765" s="78" t="s">
        <v>25</v>
      </c>
      <c r="H1765" s="76">
        <f t="shared" si="54"/>
        <v>0.06</v>
      </c>
      <c r="I1765" s="79">
        <f t="shared" si="55"/>
        <v>0.46248431980840121</v>
      </c>
      <c r="J1765" s="76">
        <v>498410</v>
      </c>
      <c r="K1765" s="80">
        <v>1700941</v>
      </c>
    </row>
    <row r="1766" spans="1:11" x14ac:dyDescent="0.25">
      <c r="A1766">
        <v>1</v>
      </c>
      <c r="B1766">
        <v>3</v>
      </c>
      <c r="C1766" s="76">
        <v>1521.2</v>
      </c>
      <c r="D1766" s="76">
        <v>10.5</v>
      </c>
      <c r="E1766" s="76">
        <v>8</v>
      </c>
      <c r="F1766" s="77" t="s">
        <v>45</v>
      </c>
      <c r="G1766" s="78" t="s">
        <v>25</v>
      </c>
      <c r="H1766" s="76">
        <f t="shared" si="54"/>
        <v>8.9999999999999993E-3</v>
      </c>
      <c r="I1766" s="79">
        <f t="shared" si="55"/>
        <v>4.4334155527459153E-2</v>
      </c>
      <c r="J1766" s="76">
        <v>498410</v>
      </c>
      <c r="K1766" s="80">
        <v>1700941</v>
      </c>
    </row>
    <row r="1767" spans="1:11" x14ac:dyDescent="0.25">
      <c r="A1767">
        <v>1</v>
      </c>
      <c r="B1767">
        <v>3</v>
      </c>
      <c r="C1767" s="76">
        <v>1522</v>
      </c>
      <c r="D1767" s="76">
        <v>24.83</v>
      </c>
      <c r="E1767" s="76">
        <v>12</v>
      </c>
      <c r="F1767" s="77" t="s">
        <v>45</v>
      </c>
      <c r="G1767" s="78" t="s">
        <v>25</v>
      </c>
      <c r="H1767" s="76">
        <f t="shared" si="54"/>
        <v>4.8000000000000001E-2</v>
      </c>
      <c r="I1767" s="79">
        <f t="shared" si="55"/>
        <v>0.37188147128943283</v>
      </c>
      <c r="J1767" s="76">
        <v>498410</v>
      </c>
      <c r="K1767" s="80">
        <v>1700941</v>
      </c>
    </row>
    <row r="1768" spans="1:11" x14ac:dyDescent="0.25">
      <c r="A1768">
        <v>1</v>
      </c>
      <c r="B1768">
        <v>3</v>
      </c>
      <c r="C1768" s="76">
        <v>1523</v>
      </c>
      <c r="D1768" s="76">
        <v>26.74</v>
      </c>
      <c r="E1768" s="76">
        <v>17</v>
      </c>
      <c r="F1768" s="77" t="s">
        <v>45</v>
      </c>
      <c r="G1768" s="78" t="s">
        <v>25</v>
      </c>
      <c r="H1768" s="76">
        <f t="shared" si="54"/>
        <v>5.6000000000000001E-2</v>
      </c>
      <c r="I1768" s="79">
        <f t="shared" si="55"/>
        <v>0.61100052383451187</v>
      </c>
      <c r="J1768" s="76">
        <v>498408</v>
      </c>
      <c r="K1768" s="80">
        <v>1700940</v>
      </c>
    </row>
    <row r="1769" spans="1:11" x14ac:dyDescent="0.25">
      <c r="A1769">
        <v>1</v>
      </c>
      <c r="B1769">
        <v>3</v>
      </c>
      <c r="C1769" s="76">
        <v>1524</v>
      </c>
      <c r="D1769" s="76">
        <v>26.74</v>
      </c>
      <c r="E1769" s="76">
        <v>18</v>
      </c>
      <c r="F1769" s="77" t="s">
        <v>45</v>
      </c>
      <c r="G1769" s="78" t="s">
        <v>25</v>
      </c>
      <c r="H1769" s="76">
        <f t="shared" si="54"/>
        <v>5.6000000000000001E-2</v>
      </c>
      <c r="I1769" s="79">
        <f t="shared" si="55"/>
        <v>0.64694173111889486</v>
      </c>
      <c r="J1769" s="76">
        <v>498401</v>
      </c>
      <c r="K1769" s="80">
        <v>1700940</v>
      </c>
    </row>
    <row r="1770" spans="1:11" x14ac:dyDescent="0.25">
      <c r="A1770">
        <v>1</v>
      </c>
      <c r="B1770">
        <v>3</v>
      </c>
      <c r="C1770" s="76">
        <v>1525</v>
      </c>
      <c r="D1770" s="76">
        <v>18.14</v>
      </c>
      <c r="E1770" s="76">
        <v>16</v>
      </c>
      <c r="F1770" s="77" t="s">
        <v>45</v>
      </c>
      <c r="G1770" s="78" t="s">
        <v>25</v>
      </c>
      <c r="H1770" s="76">
        <f t="shared" si="54"/>
        <v>2.5999999999999999E-2</v>
      </c>
      <c r="I1770" s="79">
        <f t="shared" si="55"/>
        <v>0.26464543282001823</v>
      </c>
      <c r="J1770" s="76">
        <v>498402</v>
      </c>
      <c r="K1770" s="80">
        <v>1700939</v>
      </c>
    </row>
    <row r="1771" spans="1:11" x14ac:dyDescent="0.25">
      <c r="A1771">
        <v>1</v>
      </c>
      <c r="B1771">
        <v>3</v>
      </c>
      <c r="C1771" s="76">
        <v>1526.1</v>
      </c>
      <c r="D1771" s="76">
        <v>34.06</v>
      </c>
      <c r="E1771" s="76">
        <v>16</v>
      </c>
      <c r="F1771" s="77" t="s">
        <v>45</v>
      </c>
      <c r="G1771" s="78" t="s">
        <v>25</v>
      </c>
      <c r="H1771" s="76">
        <f t="shared" si="54"/>
        <v>9.0999999999999998E-2</v>
      </c>
      <c r="I1771" s="79">
        <f t="shared" si="55"/>
        <v>0.9329945895193601</v>
      </c>
      <c r="J1771" s="76">
        <v>498401</v>
      </c>
      <c r="K1771" s="80">
        <v>1700939</v>
      </c>
    </row>
    <row r="1772" spans="1:11" x14ac:dyDescent="0.25">
      <c r="A1772">
        <v>1</v>
      </c>
      <c r="B1772">
        <v>3</v>
      </c>
      <c r="C1772" s="76">
        <v>1526.2</v>
      </c>
      <c r="D1772" s="76">
        <v>14.01</v>
      </c>
      <c r="E1772" s="76">
        <v>10</v>
      </c>
      <c r="F1772" s="77" t="s">
        <v>45</v>
      </c>
      <c r="G1772" s="78" t="s">
        <v>25</v>
      </c>
      <c r="H1772" s="76">
        <f t="shared" si="54"/>
        <v>1.4999999999999999E-2</v>
      </c>
      <c r="I1772" s="79">
        <f t="shared" si="55"/>
        <v>9.8661139232939205E-2</v>
      </c>
      <c r="J1772" s="76">
        <v>498401</v>
      </c>
      <c r="K1772" s="80">
        <v>1700939</v>
      </c>
    </row>
    <row r="1773" spans="1:11" x14ac:dyDescent="0.25">
      <c r="A1773">
        <v>1</v>
      </c>
      <c r="B1773">
        <v>3</v>
      </c>
      <c r="C1773" s="76">
        <v>1527</v>
      </c>
      <c r="D1773" s="76">
        <v>27.06</v>
      </c>
      <c r="E1773" s="76">
        <v>13</v>
      </c>
      <c r="F1773" s="77" t="s">
        <v>45</v>
      </c>
      <c r="G1773" s="78" t="s">
        <v>25</v>
      </c>
      <c r="H1773" s="76">
        <f t="shared" si="54"/>
        <v>5.8000000000000003E-2</v>
      </c>
      <c r="I1773" s="79">
        <f t="shared" si="55"/>
        <v>0.4784855117948138</v>
      </c>
      <c r="J1773" s="76">
        <v>498401</v>
      </c>
      <c r="K1773" s="80">
        <v>1700949</v>
      </c>
    </row>
    <row r="1774" spans="1:11" x14ac:dyDescent="0.25">
      <c r="A1774">
        <v>1</v>
      </c>
      <c r="B1774">
        <v>3</v>
      </c>
      <c r="C1774" s="76">
        <v>1528</v>
      </c>
      <c r="D1774" s="76">
        <v>24.83</v>
      </c>
      <c r="E1774" s="76">
        <v>16</v>
      </c>
      <c r="F1774" s="77" t="s">
        <v>45</v>
      </c>
      <c r="G1774" s="78" t="s">
        <v>25</v>
      </c>
      <c r="H1774" s="76">
        <f t="shared" si="54"/>
        <v>4.8000000000000001E-2</v>
      </c>
      <c r="I1774" s="79">
        <f t="shared" si="55"/>
        <v>0.49584196171924377</v>
      </c>
      <c r="J1774" s="76">
        <v>498401</v>
      </c>
      <c r="K1774" s="80">
        <v>1700939</v>
      </c>
    </row>
    <row r="1775" spans="1:11" x14ac:dyDescent="0.25">
      <c r="A1775">
        <v>1</v>
      </c>
      <c r="B1775">
        <v>3</v>
      </c>
      <c r="C1775" s="76">
        <v>1529.1</v>
      </c>
      <c r="D1775" s="76">
        <v>14.32</v>
      </c>
      <c r="E1775" s="76">
        <v>12</v>
      </c>
      <c r="F1775" s="77" t="s">
        <v>45</v>
      </c>
      <c r="G1775" s="78" t="s">
        <v>25</v>
      </c>
      <c r="H1775" s="76">
        <f t="shared" si="54"/>
        <v>1.6E-2</v>
      </c>
      <c r="I1775" s="79">
        <f t="shared" si="55"/>
        <v>0.12369072563855837</v>
      </c>
      <c r="J1775" s="76">
        <v>498395</v>
      </c>
      <c r="K1775" s="80">
        <v>1700936</v>
      </c>
    </row>
    <row r="1776" spans="1:11" x14ac:dyDescent="0.25">
      <c r="A1776">
        <v>1</v>
      </c>
      <c r="B1776">
        <v>3</v>
      </c>
      <c r="C1776" s="76">
        <v>1529.2</v>
      </c>
      <c r="D1776" s="76">
        <v>14.64</v>
      </c>
      <c r="E1776" s="76">
        <v>12</v>
      </c>
      <c r="F1776" s="77" t="s">
        <v>45</v>
      </c>
      <c r="G1776" s="78" t="s">
        <v>25</v>
      </c>
      <c r="H1776" s="76">
        <f t="shared" si="54"/>
        <v>1.7000000000000001E-2</v>
      </c>
      <c r="I1776" s="79">
        <f t="shared" si="55"/>
        <v>0.12928056898691306</v>
      </c>
      <c r="J1776" s="76">
        <v>498395</v>
      </c>
      <c r="K1776" s="80">
        <v>1700936</v>
      </c>
    </row>
    <row r="1777" spans="1:11" x14ac:dyDescent="0.25">
      <c r="A1777">
        <v>1</v>
      </c>
      <c r="B1777">
        <v>3</v>
      </c>
      <c r="C1777" s="76">
        <v>1530</v>
      </c>
      <c r="D1777" s="76">
        <v>15.28</v>
      </c>
      <c r="E1777" s="76">
        <v>7</v>
      </c>
      <c r="F1777" s="77" t="s">
        <v>47</v>
      </c>
      <c r="G1777" s="78" t="s">
        <v>20</v>
      </c>
      <c r="H1777" s="76">
        <f t="shared" si="54"/>
        <v>1.7999999999999999E-2</v>
      </c>
      <c r="I1777" s="79">
        <f t="shared" si="55"/>
        <v>8.2151330935732694E-2</v>
      </c>
      <c r="J1777" s="76">
        <v>498393</v>
      </c>
      <c r="K1777" s="80">
        <v>1700941</v>
      </c>
    </row>
    <row r="1778" spans="1:11" x14ac:dyDescent="0.25">
      <c r="A1778">
        <v>1</v>
      </c>
      <c r="B1778">
        <v>3</v>
      </c>
      <c r="C1778" s="76">
        <v>1531</v>
      </c>
      <c r="D1778" s="76">
        <v>26.42</v>
      </c>
      <c r="E1778" s="76">
        <v>13</v>
      </c>
      <c r="F1778" s="77" t="s">
        <v>45</v>
      </c>
      <c r="G1778" s="78" t="s">
        <v>25</v>
      </c>
      <c r="H1778" s="76">
        <f t="shared" si="54"/>
        <v>5.5E-2</v>
      </c>
      <c r="I1778" s="79">
        <f t="shared" si="55"/>
        <v>0.45611970441964045</v>
      </c>
      <c r="J1778" s="76">
        <v>498391</v>
      </c>
      <c r="K1778" s="80">
        <v>1700943</v>
      </c>
    </row>
    <row r="1779" spans="1:11" x14ac:dyDescent="0.25">
      <c r="A1779">
        <v>1</v>
      </c>
      <c r="B1779">
        <v>3</v>
      </c>
      <c r="C1779" s="76">
        <v>1532.1</v>
      </c>
      <c r="D1779" s="76">
        <v>10.82</v>
      </c>
      <c r="E1779" s="76">
        <v>6</v>
      </c>
      <c r="F1779" s="77" t="s">
        <v>47</v>
      </c>
      <c r="G1779" s="78" t="s">
        <v>20</v>
      </c>
      <c r="H1779" s="76">
        <f t="shared" si="54"/>
        <v>8.9999999999999993E-3</v>
      </c>
      <c r="I1779" s="79">
        <f t="shared" si="55"/>
        <v>3.5308204010700069E-2</v>
      </c>
      <c r="J1779" s="76">
        <v>498392</v>
      </c>
      <c r="K1779" s="80">
        <v>1700940</v>
      </c>
    </row>
    <row r="1780" spans="1:11" x14ac:dyDescent="0.25">
      <c r="A1780">
        <v>1</v>
      </c>
      <c r="B1780">
        <v>3</v>
      </c>
      <c r="C1780" s="76">
        <v>1532.2</v>
      </c>
      <c r="D1780" s="76">
        <v>11.14</v>
      </c>
      <c r="E1780" s="76">
        <v>5</v>
      </c>
      <c r="F1780" s="77" t="s">
        <v>47</v>
      </c>
      <c r="G1780" s="78" t="s">
        <v>20</v>
      </c>
      <c r="H1780" s="76">
        <f t="shared" si="54"/>
        <v>0.01</v>
      </c>
      <c r="I1780" s="79">
        <f t="shared" si="55"/>
        <v>3.1189631333874548E-2</v>
      </c>
      <c r="J1780" s="76">
        <v>498392</v>
      </c>
      <c r="K1780" s="80">
        <v>1700940</v>
      </c>
    </row>
    <row r="1781" spans="1:11" x14ac:dyDescent="0.25">
      <c r="A1781">
        <v>1</v>
      </c>
      <c r="B1781">
        <v>3</v>
      </c>
      <c r="C1781" s="76">
        <v>1533</v>
      </c>
      <c r="D1781" s="76">
        <v>33.1</v>
      </c>
      <c r="E1781" s="76">
        <v>14</v>
      </c>
      <c r="F1781" s="77" t="s">
        <v>45</v>
      </c>
      <c r="G1781" s="78" t="s">
        <v>25</v>
      </c>
      <c r="H1781" s="76">
        <f t="shared" si="54"/>
        <v>8.5999999999999993E-2</v>
      </c>
      <c r="I1781" s="79">
        <f t="shared" si="55"/>
        <v>0.770999113292691</v>
      </c>
      <c r="J1781" s="76">
        <v>498395</v>
      </c>
      <c r="K1781" s="80">
        <v>1700937</v>
      </c>
    </row>
    <row r="1782" spans="1:11" x14ac:dyDescent="0.25">
      <c r="A1782">
        <v>1</v>
      </c>
      <c r="B1782">
        <v>3</v>
      </c>
      <c r="C1782" s="76">
        <v>1534</v>
      </c>
      <c r="D1782" s="76">
        <v>11.14</v>
      </c>
      <c r="E1782" s="76">
        <v>5</v>
      </c>
      <c r="F1782" s="77" t="s">
        <v>45</v>
      </c>
      <c r="G1782" s="78" t="s">
        <v>25</v>
      </c>
      <c r="H1782" s="76">
        <f t="shared" si="54"/>
        <v>0.01</v>
      </c>
      <c r="I1782" s="79">
        <f t="shared" si="55"/>
        <v>3.1189631333874548E-2</v>
      </c>
      <c r="J1782" s="76">
        <v>498397</v>
      </c>
      <c r="K1782" s="80">
        <v>1700935</v>
      </c>
    </row>
    <row r="1783" spans="1:11" x14ac:dyDescent="0.25">
      <c r="A1783">
        <v>1</v>
      </c>
      <c r="B1783">
        <v>3</v>
      </c>
      <c r="C1783" s="76">
        <v>1535</v>
      </c>
      <c r="D1783" s="76">
        <v>14.64</v>
      </c>
      <c r="E1783" s="76">
        <v>11</v>
      </c>
      <c r="F1783" s="77" t="s">
        <v>52</v>
      </c>
      <c r="G1783" s="78" t="s">
        <v>24</v>
      </c>
      <c r="H1783" s="76">
        <f t="shared" si="54"/>
        <v>1.7000000000000001E-2</v>
      </c>
      <c r="I1783" s="79">
        <f t="shared" si="55"/>
        <v>0.11850718823800366</v>
      </c>
      <c r="J1783" s="76">
        <v>498397</v>
      </c>
      <c r="K1783" s="80">
        <v>1700935</v>
      </c>
    </row>
    <row r="1784" spans="1:11" x14ac:dyDescent="0.25">
      <c r="A1784">
        <v>1</v>
      </c>
      <c r="B1784">
        <v>3</v>
      </c>
      <c r="C1784" s="76">
        <v>1536</v>
      </c>
      <c r="D1784" s="76">
        <v>14.01</v>
      </c>
      <c r="E1784" s="76">
        <v>11</v>
      </c>
      <c r="F1784" s="77" t="s">
        <v>46</v>
      </c>
      <c r="G1784" s="78" t="s">
        <v>17</v>
      </c>
      <c r="H1784" s="76">
        <f t="shared" si="54"/>
        <v>1.4999999999999999E-2</v>
      </c>
      <c r="I1784" s="79">
        <f t="shared" si="55"/>
        <v>0.10852725315623313</v>
      </c>
      <c r="J1784" s="76">
        <v>498393</v>
      </c>
      <c r="K1784" s="80">
        <v>1700934</v>
      </c>
    </row>
    <row r="1785" spans="1:11" x14ac:dyDescent="0.25">
      <c r="A1785">
        <v>1</v>
      </c>
      <c r="B1785">
        <v>3</v>
      </c>
      <c r="C1785" s="76">
        <v>1537</v>
      </c>
      <c r="D1785" s="76">
        <v>14.01</v>
      </c>
      <c r="E1785" s="76">
        <v>7</v>
      </c>
      <c r="F1785" s="77" t="s">
        <v>47</v>
      </c>
      <c r="G1785" s="78" t="s">
        <v>20</v>
      </c>
      <c r="H1785" s="76">
        <f t="shared" si="54"/>
        <v>1.4999999999999999E-2</v>
      </c>
      <c r="I1785" s="79">
        <f t="shared" si="55"/>
        <v>6.9062797463057435E-2</v>
      </c>
      <c r="J1785" s="76">
        <v>498391</v>
      </c>
      <c r="K1785" s="80">
        <v>1700934</v>
      </c>
    </row>
    <row r="1786" spans="1:11" x14ac:dyDescent="0.25">
      <c r="A1786">
        <v>1</v>
      </c>
      <c r="B1786">
        <v>3</v>
      </c>
      <c r="C1786" s="76">
        <v>1538</v>
      </c>
      <c r="D1786" s="76">
        <v>10.19</v>
      </c>
      <c r="E1786" s="76">
        <v>5</v>
      </c>
      <c r="F1786" s="77" t="s">
        <v>45</v>
      </c>
      <c r="G1786" s="78" t="s">
        <v>25</v>
      </c>
      <c r="H1786" s="76">
        <f t="shared" si="54"/>
        <v>8.0000000000000002E-3</v>
      </c>
      <c r="I1786" s="79">
        <f t="shared" si="55"/>
        <v>2.6096858314993206E-2</v>
      </c>
      <c r="J1786" s="76">
        <v>498391</v>
      </c>
      <c r="K1786" s="80">
        <v>1700934</v>
      </c>
    </row>
    <row r="1787" spans="1:11" x14ac:dyDescent="0.25">
      <c r="A1787">
        <v>1</v>
      </c>
      <c r="B1787">
        <v>3</v>
      </c>
      <c r="C1787" s="76">
        <v>1539</v>
      </c>
      <c r="D1787" s="76">
        <v>31.83</v>
      </c>
      <c r="E1787" s="76">
        <v>17</v>
      </c>
      <c r="F1787" s="77" t="s">
        <v>45</v>
      </c>
      <c r="G1787" s="78" t="s">
        <v>25</v>
      </c>
      <c r="H1787" s="76">
        <f t="shared" si="54"/>
        <v>0.08</v>
      </c>
      <c r="I1787" s="79">
        <f t="shared" si="55"/>
        <v>0.86574911041526159</v>
      </c>
      <c r="J1787" s="76">
        <v>498391</v>
      </c>
      <c r="K1787" s="80">
        <v>1700932</v>
      </c>
    </row>
    <row r="1788" spans="1:11" x14ac:dyDescent="0.25">
      <c r="A1788">
        <v>1</v>
      </c>
      <c r="B1788">
        <v>3</v>
      </c>
      <c r="C1788" s="76">
        <v>1540.1</v>
      </c>
      <c r="D1788" s="76">
        <v>43.93</v>
      </c>
      <c r="E1788" s="76">
        <v>14</v>
      </c>
      <c r="F1788" s="77" t="s">
        <v>45</v>
      </c>
      <c r="G1788" s="78" t="s">
        <v>25</v>
      </c>
      <c r="H1788" s="76">
        <f t="shared" si="54"/>
        <v>0.152</v>
      </c>
      <c r="I1788" s="79">
        <f t="shared" si="55"/>
        <v>1.3580641895313315</v>
      </c>
      <c r="J1788" s="76">
        <v>498387</v>
      </c>
      <c r="K1788" s="80">
        <v>1700932</v>
      </c>
    </row>
    <row r="1789" spans="1:11" x14ac:dyDescent="0.25">
      <c r="A1789">
        <v>1</v>
      </c>
      <c r="B1789">
        <v>3</v>
      </c>
      <c r="C1789" s="76">
        <v>1540.2</v>
      </c>
      <c r="D1789" s="76">
        <v>29.28</v>
      </c>
      <c r="E1789" s="76">
        <v>10</v>
      </c>
      <c r="F1789" s="77" t="s">
        <v>45</v>
      </c>
      <c r="G1789" s="78" t="s">
        <v>25</v>
      </c>
      <c r="H1789" s="76">
        <f t="shared" si="54"/>
        <v>6.7000000000000004E-2</v>
      </c>
      <c r="I1789" s="79">
        <f t="shared" si="55"/>
        <v>0.43093522995637695</v>
      </c>
      <c r="J1789" s="76">
        <v>498387</v>
      </c>
      <c r="K1789" s="80">
        <v>1700932</v>
      </c>
    </row>
    <row r="1790" spans="1:11" x14ac:dyDescent="0.25">
      <c r="A1790">
        <v>1</v>
      </c>
      <c r="B1790">
        <v>3</v>
      </c>
      <c r="C1790" s="76">
        <v>1540.3</v>
      </c>
      <c r="D1790" s="76">
        <v>31.83</v>
      </c>
      <c r="E1790" s="76">
        <v>9</v>
      </c>
      <c r="F1790" s="77" t="s">
        <v>45</v>
      </c>
      <c r="G1790" s="78" t="s">
        <v>25</v>
      </c>
      <c r="H1790" s="76">
        <f t="shared" si="54"/>
        <v>0.08</v>
      </c>
      <c r="I1790" s="79">
        <f t="shared" si="55"/>
        <v>0.45833776433749135</v>
      </c>
      <c r="J1790" s="76">
        <v>498387</v>
      </c>
      <c r="K1790" s="80">
        <v>1700932</v>
      </c>
    </row>
    <row r="1791" spans="1:11" x14ac:dyDescent="0.25">
      <c r="A1791">
        <v>1</v>
      </c>
      <c r="B1791">
        <v>3</v>
      </c>
      <c r="C1791" s="76">
        <v>1541</v>
      </c>
      <c r="D1791" s="76">
        <v>14.32</v>
      </c>
      <c r="E1791" s="76">
        <v>9</v>
      </c>
      <c r="F1791" s="77" t="s">
        <v>47</v>
      </c>
      <c r="G1791" s="78" t="s">
        <v>20</v>
      </c>
      <c r="H1791" s="76">
        <f t="shared" si="54"/>
        <v>1.6E-2</v>
      </c>
      <c r="I1791" s="79">
        <f t="shared" si="55"/>
        <v>9.2768044228918795E-2</v>
      </c>
      <c r="J1791" s="76">
        <v>498383</v>
      </c>
      <c r="K1791" s="80">
        <v>1700934</v>
      </c>
    </row>
    <row r="1792" spans="1:11" x14ac:dyDescent="0.25">
      <c r="A1792">
        <v>1</v>
      </c>
      <c r="B1792">
        <v>3</v>
      </c>
      <c r="C1792" s="76">
        <v>1542</v>
      </c>
      <c r="D1792" s="76">
        <v>34.380000000000003</v>
      </c>
      <c r="E1792" s="76">
        <v>14</v>
      </c>
      <c r="F1792" s="77" t="s">
        <v>45</v>
      </c>
      <c r="G1792" s="78" t="s">
        <v>25</v>
      </c>
      <c r="H1792" s="76">
        <f t="shared" si="54"/>
        <v>9.2999999999999999E-2</v>
      </c>
      <c r="I1792" s="79">
        <f t="shared" si="55"/>
        <v>0.83178222572429394</v>
      </c>
      <c r="J1792" s="76">
        <v>498382</v>
      </c>
      <c r="K1792" s="80">
        <v>1700934</v>
      </c>
    </row>
    <row r="1793" spans="1:11" x14ac:dyDescent="0.25">
      <c r="A1793">
        <v>1</v>
      </c>
      <c r="B1793">
        <v>3</v>
      </c>
      <c r="C1793" s="76">
        <v>1543</v>
      </c>
      <c r="D1793" s="76">
        <v>12.1</v>
      </c>
      <c r="E1793" s="76">
        <v>4</v>
      </c>
      <c r="F1793" s="77" t="s">
        <v>47</v>
      </c>
      <c r="G1793" s="78" t="s">
        <v>20</v>
      </c>
      <c r="H1793" s="76">
        <f t="shared" si="54"/>
        <v>1.0999999999999999E-2</v>
      </c>
      <c r="I1793" s="79">
        <f t="shared" si="55"/>
        <v>2.9437477146373223E-2</v>
      </c>
      <c r="J1793" s="76">
        <v>498382</v>
      </c>
      <c r="K1793" s="80">
        <v>1700934</v>
      </c>
    </row>
    <row r="1794" spans="1:11" x14ac:dyDescent="0.25">
      <c r="A1794">
        <v>1</v>
      </c>
      <c r="B1794">
        <v>3</v>
      </c>
      <c r="C1794" s="76">
        <v>1544</v>
      </c>
      <c r="D1794" s="76">
        <v>24.19</v>
      </c>
      <c r="E1794" s="76">
        <v>7</v>
      </c>
      <c r="F1794" s="77" t="s">
        <v>47</v>
      </c>
      <c r="G1794" s="78" t="s">
        <v>20</v>
      </c>
      <c r="H1794" s="76">
        <f t="shared" ref="H1794:H1809" si="56">ROUND((D1794/100)^2*0.7854,3)</f>
        <v>4.5999999999999999E-2</v>
      </c>
      <c r="I1794" s="79">
        <f t="shared" si="55"/>
        <v>0.20589207575588453</v>
      </c>
      <c r="J1794" s="76">
        <v>498380</v>
      </c>
      <c r="K1794" s="80">
        <v>1700934</v>
      </c>
    </row>
    <row r="1795" spans="1:11" x14ac:dyDescent="0.25">
      <c r="A1795">
        <v>1</v>
      </c>
      <c r="B1795">
        <v>3</v>
      </c>
      <c r="C1795" s="76">
        <v>1545</v>
      </c>
      <c r="D1795" s="76">
        <v>46.15</v>
      </c>
      <c r="E1795" s="76">
        <v>14</v>
      </c>
      <c r="F1795" s="77" t="s">
        <v>45</v>
      </c>
      <c r="G1795" s="78" t="s">
        <v>25</v>
      </c>
      <c r="H1795" s="76">
        <f t="shared" si="56"/>
        <v>0.16700000000000001</v>
      </c>
      <c r="I1795" s="79">
        <f t="shared" ref="I1795:I1809" si="57">IF(F1795="Pino candelillo",-0.0044177+(0.0000285*D1795^2*E1795),((D1795/100)^2)*E1795*0.64*(PI()/4))</f>
        <v>1.4987917771568551</v>
      </c>
      <c r="J1795" s="76">
        <v>498385</v>
      </c>
      <c r="K1795" s="80">
        <v>1700941</v>
      </c>
    </row>
    <row r="1796" spans="1:11" x14ac:dyDescent="0.25">
      <c r="A1796">
        <v>1</v>
      </c>
      <c r="B1796">
        <v>3</v>
      </c>
      <c r="C1796" s="76">
        <v>1546</v>
      </c>
      <c r="D1796" s="76">
        <v>23.55</v>
      </c>
      <c r="E1796" s="76">
        <v>6</v>
      </c>
      <c r="F1796" s="77" t="s">
        <v>47</v>
      </c>
      <c r="G1796" s="78" t="s">
        <v>20</v>
      </c>
      <c r="H1796" s="76">
        <f t="shared" si="56"/>
        <v>4.3999999999999997E-2</v>
      </c>
      <c r="I1796" s="79">
        <f t="shared" si="57"/>
        <v>0.16726417340760322</v>
      </c>
      <c r="J1796" s="76">
        <v>498382</v>
      </c>
      <c r="K1796" s="80">
        <v>1700945</v>
      </c>
    </row>
    <row r="1797" spans="1:11" x14ac:dyDescent="0.25">
      <c r="A1797">
        <v>1</v>
      </c>
      <c r="B1797">
        <v>3</v>
      </c>
      <c r="C1797" s="76">
        <v>1547.1</v>
      </c>
      <c r="D1797" s="76">
        <v>34.380000000000003</v>
      </c>
      <c r="E1797" s="76">
        <v>15</v>
      </c>
      <c r="F1797" s="77" t="s">
        <v>45</v>
      </c>
      <c r="G1797" s="78" t="s">
        <v>25</v>
      </c>
      <c r="H1797" s="76">
        <f t="shared" si="56"/>
        <v>9.2999999999999999E-2</v>
      </c>
      <c r="I1797" s="79">
        <f t="shared" si="57"/>
        <v>0.89119524184745769</v>
      </c>
      <c r="J1797" s="76">
        <v>498383</v>
      </c>
      <c r="K1797" s="80">
        <v>1700944</v>
      </c>
    </row>
    <row r="1798" spans="1:11" x14ac:dyDescent="0.25">
      <c r="A1798">
        <v>1</v>
      </c>
      <c r="B1798">
        <v>3</v>
      </c>
      <c r="C1798" s="76">
        <v>1547.2</v>
      </c>
      <c r="D1798" s="76">
        <v>12.1</v>
      </c>
      <c r="E1798" s="76">
        <v>7</v>
      </c>
      <c r="F1798" s="77" t="s">
        <v>45</v>
      </c>
      <c r="G1798" s="78" t="s">
        <v>25</v>
      </c>
      <c r="H1798" s="76">
        <f t="shared" si="56"/>
        <v>1.0999999999999999E-2</v>
      </c>
      <c r="I1798" s="79">
        <f t="shared" si="57"/>
        <v>5.1515585006153143E-2</v>
      </c>
      <c r="J1798" s="76">
        <v>498383</v>
      </c>
      <c r="K1798" s="80">
        <v>1700944</v>
      </c>
    </row>
    <row r="1799" spans="1:11" x14ac:dyDescent="0.25">
      <c r="A1799">
        <v>1</v>
      </c>
      <c r="B1799">
        <v>3</v>
      </c>
      <c r="C1799" s="76">
        <v>1548</v>
      </c>
      <c r="D1799" s="76">
        <v>12.73</v>
      </c>
      <c r="E1799" s="76">
        <v>7</v>
      </c>
      <c r="F1799" s="77" t="s">
        <v>47</v>
      </c>
      <c r="G1799" s="78" t="s">
        <v>20</v>
      </c>
      <c r="H1799" s="76">
        <f t="shared" si="56"/>
        <v>1.2999999999999999E-2</v>
      </c>
      <c r="I1799" s="79">
        <f t="shared" si="57"/>
        <v>5.7019670414887202E-2</v>
      </c>
      <c r="J1799" s="76">
        <v>498386</v>
      </c>
      <c r="K1799" s="80">
        <v>1700944</v>
      </c>
    </row>
    <row r="1800" spans="1:11" x14ac:dyDescent="0.25">
      <c r="A1800">
        <v>1</v>
      </c>
      <c r="B1800">
        <v>3</v>
      </c>
      <c r="C1800" s="76">
        <v>1549.1</v>
      </c>
      <c r="D1800" s="76">
        <v>12.73</v>
      </c>
      <c r="E1800" s="76">
        <v>4</v>
      </c>
      <c r="F1800" s="77" t="s">
        <v>47</v>
      </c>
      <c r="G1800" s="78" t="s">
        <v>20</v>
      </c>
      <c r="H1800" s="76">
        <f t="shared" si="56"/>
        <v>1.2999999999999999E-2</v>
      </c>
      <c r="I1800" s="79">
        <f t="shared" si="57"/>
        <v>3.2582668808506972E-2</v>
      </c>
      <c r="J1800" s="76" t="e">
        <v>#N/A</v>
      </c>
      <c r="K1800" s="80" t="e">
        <v>#N/A</v>
      </c>
    </row>
    <row r="1801" spans="1:11" x14ac:dyDescent="0.25">
      <c r="A1801">
        <v>1</v>
      </c>
      <c r="B1801">
        <v>3</v>
      </c>
      <c r="C1801" s="76">
        <v>1549.2</v>
      </c>
      <c r="D1801" s="76">
        <v>14.64</v>
      </c>
      <c r="E1801" s="76">
        <v>8</v>
      </c>
      <c r="F1801" s="77" t="s">
        <v>47</v>
      </c>
      <c r="G1801" s="78" t="s">
        <v>20</v>
      </c>
      <c r="H1801" s="76">
        <f t="shared" si="56"/>
        <v>1.7000000000000001E-2</v>
      </c>
      <c r="I1801" s="79">
        <f t="shared" si="57"/>
        <v>8.6187045991275385E-2</v>
      </c>
      <c r="J1801" s="76" t="e">
        <v>#N/A</v>
      </c>
      <c r="K1801" s="80" t="e">
        <v>#N/A</v>
      </c>
    </row>
    <row r="1802" spans="1:11" x14ac:dyDescent="0.25">
      <c r="A1802">
        <v>1</v>
      </c>
      <c r="B1802">
        <v>3</v>
      </c>
      <c r="C1802" s="76">
        <v>1549.3</v>
      </c>
      <c r="D1802" s="76">
        <v>11.14</v>
      </c>
      <c r="E1802" s="76">
        <v>6</v>
      </c>
      <c r="F1802" s="77" t="s">
        <v>47</v>
      </c>
      <c r="G1802" s="78" t="s">
        <v>20</v>
      </c>
      <c r="H1802" s="76">
        <f t="shared" si="56"/>
        <v>0.01</v>
      </c>
      <c r="I1802" s="79">
        <f t="shared" si="57"/>
        <v>3.7427557600649461E-2</v>
      </c>
      <c r="J1802" s="76" t="e">
        <v>#N/A</v>
      </c>
      <c r="K1802" s="80" t="e">
        <v>#N/A</v>
      </c>
    </row>
    <row r="1803" spans="1:11" x14ac:dyDescent="0.25">
      <c r="A1803">
        <v>1</v>
      </c>
      <c r="B1803">
        <v>3</v>
      </c>
      <c r="C1803" s="76">
        <v>1550</v>
      </c>
      <c r="D1803" s="76">
        <v>24.19</v>
      </c>
      <c r="E1803" s="76">
        <v>10</v>
      </c>
      <c r="F1803" s="77" t="s">
        <v>45</v>
      </c>
      <c r="G1803" s="78" t="s">
        <v>25</v>
      </c>
      <c r="H1803" s="76">
        <f t="shared" si="56"/>
        <v>4.5999999999999999E-2</v>
      </c>
      <c r="I1803" s="79">
        <f t="shared" si="57"/>
        <v>0.29413153679412074</v>
      </c>
      <c r="J1803" s="76">
        <v>498384</v>
      </c>
      <c r="K1803" s="80">
        <v>1700947</v>
      </c>
    </row>
    <row r="1804" spans="1:11" x14ac:dyDescent="0.25">
      <c r="A1804">
        <v>1</v>
      </c>
      <c r="B1804">
        <v>3</v>
      </c>
      <c r="C1804" s="76">
        <v>1551</v>
      </c>
      <c r="D1804" s="76">
        <v>12.73</v>
      </c>
      <c r="E1804" s="76">
        <v>6</v>
      </c>
      <c r="F1804" s="77" t="s">
        <v>47</v>
      </c>
      <c r="G1804" s="78" t="s">
        <v>20</v>
      </c>
      <c r="H1804" s="76">
        <f t="shared" si="56"/>
        <v>1.2999999999999999E-2</v>
      </c>
      <c r="I1804" s="79">
        <f t="shared" si="57"/>
        <v>4.8874003212760461E-2</v>
      </c>
      <c r="J1804" s="76">
        <v>498388</v>
      </c>
      <c r="K1804" s="80">
        <v>1700946</v>
      </c>
    </row>
    <row r="1805" spans="1:11" x14ac:dyDescent="0.25">
      <c r="A1805">
        <v>1</v>
      </c>
      <c r="B1805">
        <v>3</v>
      </c>
      <c r="C1805" s="76">
        <v>1552</v>
      </c>
      <c r="D1805" s="76">
        <v>16.55</v>
      </c>
      <c r="E1805" s="76">
        <v>11</v>
      </c>
      <c r="F1805" s="77" t="s">
        <v>45</v>
      </c>
      <c r="G1805" s="78" t="s">
        <v>25</v>
      </c>
      <c r="H1805" s="76">
        <f t="shared" si="56"/>
        <v>2.1999999999999999E-2</v>
      </c>
      <c r="I1805" s="79">
        <f t="shared" si="57"/>
        <v>0.15144625439677858</v>
      </c>
      <c r="J1805" s="76">
        <v>498391</v>
      </c>
      <c r="K1805" s="80">
        <v>1700947</v>
      </c>
    </row>
    <row r="1806" spans="1:11" x14ac:dyDescent="0.25">
      <c r="A1806">
        <v>1</v>
      </c>
      <c r="B1806">
        <v>3</v>
      </c>
      <c r="C1806" s="76">
        <v>1553</v>
      </c>
      <c r="D1806" s="76">
        <v>30.24</v>
      </c>
      <c r="E1806" s="76">
        <v>12</v>
      </c>
      <c r="F1806" s="77" t="s">
        <v>45</v>
      </c>
      <c r="G1806" s="78" t="s">
        <v>25</v>
      </c>
      <c r="H1806" s="76">
        <f t="shared" si="56"/>
        <v>7.1999999999999995E-2</v>
      </c>
      <c r="I1806" s="79">
        <f t="shared" si="57"/>
        <v>0.55158782941043594</v>
      </c>
      <c r="J1806" s="76">
        <v>498391</v>
      </c>
      <c r="K1806" s="80">
        <v>1700949</v>
      </c>
    </row>
    <row r="1807" spans="1:11" x14ac:dyDescent="0.25">
      <c r="A1807">
        <v>1</v>
      </c>
      <c r="B1807">
        <v>3</v>
      </c>
      <c r="C1807" s="76">
        <v>1554.1</v>
      </c>
      <c r="D1807" s="76">
        <v>18.14</v>
      </c>
      <c r="E1807" s="76">
        <v>12</v>
      </c>
      <c r="F1807" s="77" t="s">
        <v>45</v>
      </c>
      <c r="G1807" s="78" t="s">
        <v>25</v>
      </c>
      <c r="H1807" s="76">
        <f t="shared" si="56"/>
        <v>2.5999999999999999E-2</v>
      </c>
      <c r="I1807" s="79">
        <f t="shared" si="57"/>
        <v>0.19848407461501363</v>
      </c>
      <c r="J1807" s="76">
        <v>498394</v>
      </c>
      <c r="K1807" s="80">
        <v>1700949</v>
      </c>
    </row>
    <row r="1808" spans="1:11" x14ac:dyDescent="0.25">
      <c r="A1808">
        <v>1</v>
      </c>
      <c r="B1808">
        <v>3</v>
      </c>
      <c r="C1808" s="76">
        <v>1554.2</v>
      </c>
      <c r="D1808" s="76">
        <v>27.37</v>
      </c>
      <c r="E1808" s="76">
        <v>12</v>
      </c>
      <c r="F1808" s="77" t="s">
        <v>45</v>
      </c>
      <c r="G1808" s="78" t="s">
        <v>25</v>
      </c>
      <c r="H1808" s="76">
        <f t="shared" si="56"/>
        <v>5.8999999999999997E-2</v>
      </c>
      <c r="I1808" s="79">
        <f t="shared" si="57"/>
        <v>0.45185666874623232</v>
      </c>
      <c r="J1808" s="76">
        <v>498394</v>
      </c>
      <c r="K1808" s="80">
        <v>1700949</v>
      </c>
    </row>
    <row r="1809" spans="1:11" x14ac:dyDescent="0.25">
      <c r="A1809">
        <v>1</v>
      </c>
      <c r="B1809">
        <v>3</v>
      </c>
      <c r="C1809" s="76">
        <v>1555</v>
      </c>
      <c r="D1809" s="76">
        <v>20.05</v>
      </c>
      <c r="E1809" s="76">
        <v>10</v>
      </c>
      <c r="F1809" s="77" t="s">
        <v>45</v>
      </c>
      <c r="G1809" s="78" t="s">
        <v>25</v>
      </c>
      <c r="H1809" s="76">
        <f t="shared" si="56"/>
        <v>3.2000000000000001E-2</v>
      </c>
      <c r="I1809" s="79">
        <f t="shared" si="57"/>
        <v>0.20206849611595698</v>
      </c>
      <c r="J1809" s="76">
        <v>498405</v>
      </c>
      <c r="K1809" s="80">
        <v>1700950</v>
      </c>
    </row>
    <row r="1810" spans="1:11" x14ac:dyDescent="0.25">
      <c r="C1810" s="83"/>
      <c r="D1810" s="83"/>
      <c r="E1810" s="83"/>
      <c r="K1810" s="84"/>
    </row>
    <row r="1811" spans="1:11" x14ac:dyDescent="0.25">
      <c r="C1811" s="83"/>
      <c r="D1811" s="83"/>
      <c r="E1811" s="83"/>
      <c r="K1811" s="84"/>
    </row>
    <row r="1812" spans="1:11" x14ac:dyDescent="0.25">
      <c r="C1812" s="83"/>
      <c r="D1812" s="83"/>
      <c r="E1812" s="83"/>
      <c r="K1812" s="84"/>
    </row>
    <row r="1813" spans="1:11" x14ac:dyDescent="0.25">
      <c r="C1813" s="83"/>
      <c r="D1813" s="83"/>
      <c r="E1813" s="83"/>
      <c r="K1813" s="84"/>
    </row>
    <row r="1814" spans="1:11" x14ac:dyDescent="0.25">
      <c r="C1814" s="83"/>
      <c r="D1814" s="83"/>
      <c r="E1814" s="83"/>
      <c r="K1814" s="84"/>
    </row>
    <row r="1815" spans="1:11" x14ac:dyDescent="0.25">
      <c r="C1815" s="83"/>
      <c r="D1815" s="83"/>
      <c r="E1815" s="83"/>
      <c r="K1815" s="84"/>
    </row>
    <row r="1816" spans="1:11" x14ac:dyDescent="0.25">
      <c r="C1816" s="83"/>
      <c r="D1816" s="83"/>
      <c r="E1816" s="83"/>
      <c r="K1816" s="84"/>
    </row>
    <row r="1817" spans="1:11" x14ac:dyDescent="0.25">
      <c r="C1817" s="83"/>
      <c r="D1817" s="83"/>
      <c r="E1817" s="83"/>
      <c r="K1817" s="84"/>
    </row>
    <row r="1818" spans="1:11" x14ac:dyDescent="0.25">
      <c r="C1818" s="83"/>
      <c r="D1818" s="83"/>
      <c r="E1818" s="83"/>
      <c r="K1818" s="84"/>
    </row>
    <row r="1819" spans="1:11" x14ac:dyDescent="0.25">
      <c r="C1819" s="83"/>
      <c r="D1819" s="83"/>
      <c r="E1819" s="83"/>
      <c r="K1819" s="84"/>
    </row>
    <row r="1820" spans="1:11" x14ac:dyDescent="0.25">
      <c r="C1820" s="83"/>
      <c r="D1820" s="83"/>
      <c r="E1820" s="83"/>
      <c r="K1820" s="84"/>
    </row>
    <row r="1821" spans="1:11" x14ac:dyDescent="0.25">
      <c r="C1821" s="83"/>
      <c r="D1821" s="83"/>
      <c r="E1821" s="83"/>
      <c r="K1821" s="84"/>
    </row>
    <row r="1822" spans="1:11" x14ac:dyDescent="0.25">
      <c r="C1822" s="83"/>
      <c r="D1822" s="83"/>
      <c r="E1822" s="83"/>
      <c r="K1822" s="84"/>
    </row>
    <row r="1823" spans="1:11" x14ac:dyDescent="0.25">
      <c r="C1823" s="83"/>
      <c r="D1823" s="83"/>
      <c r="E1823" s="83"/>
      <c r="K1823" s="84"/>
    </row>
    <row r="1824" spans="1:11" x14ac:dyDescent="0.25">
      <c r="C1824" s="83"/>
      <c r="D1824" s="83"/>
      <c r="E1824" s="83"/>
      <c r="K1824" s="84"/>
    </row>
    <row r="1825" spans="3:11" x14ac:dyDescent="0.25">
      <c r="C1825" s="83"/>
      <c r="D1825" s="83"/>
      <c r="E1825" s="83"/>
      <c r="K1825" s="84"/>
    </row>
    <row r="1826" spans="3:11" x14ac:dyDescent="0.25">
      <c r="C1826" s="83"/>
      <c r="D1826" s="83"/>
      <c r="E1826" s="83"/>
      <c r="K1826" s="84"/>
    </row>
    <row r="1827" spans="3:11" x14ac:dyDescent="0.25">
      <c r="C1827" s="83"/>
      <c r="D1827" s="83"/>
      <c r="E1827" s="83"/>
      <c r="K1827" s="84"/>
    </row>
    <row r="1828" spans="3:11" x14ac:dyDescent="0.25">
      <c r="C1828" s="83"/>
      <c r="D1828" s="83"/>
      <c r="E1828" s="83"/>
      <c r="K1828" s="84"/>
    </row>
    <row r="1829" spans="3:11" x14ac:dyDescent="0.25">
      <c r="C1829" s="83"/>
      <c r="D1829" s="83"/>
      <c r="E1829" s="83"/>
      <c r="K1829" s="84"/>
    </row>
    <row r="1830" spans="3:11" x14ac:dyDescent="0.25">
      <c r="C1830" s="83"/>
      <c r="D1830" s="83"/>
      <c r="E1830" s="83"/>
      <c r="K1830" s="84"/>
    </row>
    <row r="1831" spans="3:11" x14ac:dyDescent="0.25">
      <c r="C1831" s="83"/>
      <c r="D1831" s="83"/>
      <c r="E1831" s="83"/>
      <c r="K1831" s="84"/>
    </row>
    <row r="1832" spans="3:11" x14ac:dyDescent="0.25">
      <c r="C1832" s="83"/>
      <c r="D1832" s="83"/>
      <c r="E1832" s="83"/>
      <c r="K1832" s="84"/>
    </row>
    <row r="1833" spans="3:11" x14ac:dyDescent="0.25">
      <c r="C1833" s="83"/>
      <c r="D1833" s="83"/>
      <c r="E1833" s="83"/>
      <c r="K1833" s="84"/>
    </row>
    <row r="1834" spans="3:11" x14ac:dyDescent="0.25">
      <c r="C1834" s="83"/>
      <c r="D1834" s="83"/>
      <c r="E1834" s="83"/>
      <c r="K1834" s="84"/>
    </row>
    <row r="1835" spans="3:11" x14ac:dyDescent="0.25">
      <c r="C1835" s="83"/>
      <c r="D1835" s="83"/>
      <c r="E1835" s="83"/>
      <c r="K1835" s="84"/>
    </row>
    <row r="1836" spans="3:11" x14ac:dyDescent="0.25">
      <c r="C1836" s="83"/>
      <c r="D1836" s="83"/>
      <c r="E1836" s="83"/>
      <c r="K1836" s="84"/>
    </row>
    <row r="1837" spans="3:11" x14ac:dyDescent="0.25">
      <c r="C1837" s="83"/>
      <c r="D1837" s="83"/>
      <c r="E1837" s="83"/>
      <c r="K1837" s="84"/>
    </row>
    <row r="1838" spans="3:11" x14ac:dyDescent="0.25">
      <c r="C1838" s="83"/>
      <c r="D1838" s="83"/>
      <c r="E1838" s="83"/>
      <c r="K1838" s="84"/>
    </row>
    <row r="1839" spans="3:11" x14ac:dyDescent="0.25">
      <c r="C1839" s="83"/>
      <c r="D1839" s="83"/>
      <c r="E1839" s="83"/>
      <c r="K1839" s="84"/>
    </row>
    <row r="1840" spans="3:11" x14ac:dyDescent="0.25">
      <c r="C1840" s="83"/>
      <c r="D1840" s="83"/>
      <c r="E1840" s="83"/>
      <c r="K1840" s="84"/>
    </row>
    <row r="1841" spans="3:11" x14ac:dyDescent="0.25">
      <c r="C1841" s="83"/>
      <c r="D1841" s="83"/>
      <c r="E1841" s="83"/>
      <c r="K1841" s="84"/>
    </row>
    <row r="1842" spans="3:11" x14ac:dyDescent="0.25">
      <c r="C1842" s="83"/>
      <c r="D1842" s="83"/>
      <c r="E1842" s="83"/>
      <c r="K1842" s="84"/>
    </row>
    <row r="1843" spans="3:11" x14ac:dyDescent="0.25">
      <c r="C1843" s="83"/>
      <c r="D1843" s="83"/>
      <c r="E1843" s="83"/>
      <c r="K1843" s="84"/>
    </row>
    <row r="1844" spans="3:11" x14ac:dyDescent="0.25">
      <c r="C1844" s="83"/>
      <c r="D1844" s="83"/>
      <c r="E1844" s="83"/>
      <c r="K1844" s="84"/>
    </row>
    <row r="1845" spans="3:11" x14ac:dyDescent="0.25">
      <c r="C1845" s="83"/>
      <c r="D1845" s="83"/>
      <c r="E1845" s="83"/>
      <c r="K1845" s="84"/>
    </row>
    <row r="1846" spans="3:11" x14ac:dyDescent="0.25">
      <c r="C1846" s="83"/>
      <c r="D1846" s="83"/>
      <c r="E1846" s="83"/>
      <c r="K1846" s="84"/>
    </row>
    <row r="1847" spans="3:11" x14ac:dyDescent="0.25">
      <c r="C1847" s="83"/>
      <c r="D1847" s="83"/>
      <c r="E1847" s="83"/>
      <c r="K1847" s="84"/>
    </row>
    <row r="1848" spans="3:11" x14ac:dyDescent="0.25">
      <c r="C1848" s="83"/>
      <c r="D1848" s="83"/>
      <c r="E1848" s="83"/>
      <c r="K1848" s="84"/>
    </row>
    <row r="1849" spans="3:11" x14ac:dyDescent="0.25">
      <c r="C1849" s="83"/>
      <c r="D1849" s="83"/>
      <c r="E1849" s="83"/>
      <c r="K1849" s="84"/>
    </row>
    <row r="1850" spans="3:11" x14ac:dyDescent="0.25">
      <c r="C1850" s="83"/>
      <c r="D1850" s="83"/>
      <c r="E1850" s="83"/>
      <c r="K1850" s="84"/>
    </row>
    <row r="1851" spans="3:11" x14ac:dyDescent="0.25">
      <c r="C1851" s="83"/>
      <c r="D1851" s="83"/>
      <c r="E1851" s="83"/>
      <c r="K1851" s="84"/>
    </row>
    <row r="1852" spans="3:11" x14ac:dyDescent="0.25">
      <c r="C1852" s="83"/>
      <c r="D1852" s="83"/>
      <c r="E1852" s="83"/>
      <c r="K1852" s="84"/>
    </row>
    <row r="1853" spans="3:11" x14ac:dyDescent="0.25">
      <c r="C1853" s="83"/>
      <c r="D1853" s="83"/>
      <c r="E1853" s="83"/>
      <c r="K1853" s="84"/>
    </row>
    <row r="1854" spans="3:11" x14ac:dyDescent="0.25">
      <c r="C1854" s="83"/>
      <c r="D1854" s="83"/>
      <c r="E1854" s="83"/>
      <c r="K1854" s="84"/>
    </row>
    <row r="1855" spans="3:11" x14ac:dyDescent="0.25">
      <c r="C1855" s="83"/>
      <c r="D1855" s="83"/>
      <c r="E1855" s="83"/>
      <c r="K1855" s="84"/>
    </row>
    <row r="1856" spans="3:11" x14ac:dyDescent="0.25">
      <c r="C1856" s="83"/>
      <c r="D1856" s="83"/>
      <c r="E1856" s="83"/>
      <c r="K1856" s="84"/>
    </row>
    <row r="1857" spans="3:11" x14ac:dyDescent="0.25">
      <c r="C1857" s="83"/>
      <c r="D1857" s="83"/>
      <c r="E1857" s="83"/>
      <c r="K1857" s="84"/>
    </row>
    <row r="1858" spans="3:11" x14ac:dyDescent="0.25">
      <c r="C1858" s="83"/>
      <c r="D1858" s="83"/>
      <c r="E1858" s="83"/>
      <c r="K1858" s="84"/>
    </row>
    <row r="1859" spans="3:11" x14ac:dyDescent="0.25">
      <c r="C1859" s="83"/>
      <c r="D1859" s="83"/>
      <c r="E1859" s="83"/>
      <c r="K1859" s="84"/>
    </row>
    <row r="1860" spans="3:11" x14ac:dyDescent="0.25">
      <c r="C1860" s="83"/>
      <c r="D1860" s="83"/>
      <c r="E1860" s="83"/>
      <c r="K1860" s="84"/>
    </row>
    <row r="1861" spans="3:11" x14ac:dyDescent="0.25">
      <c r="C1861" s="83"/>
      <c r="D1861" s="83"/>
      <c r="E1861" s="83"/>
      <c r="K1861" s="84"/>
    </row>
    <row r="1862" spans="3:11" x14ac:dyDescent="0.25">
      <c r="C1862" s="83"/>
      <c r="D1862" s="83"/>
      <c r="E1862" s="83"/>
      <c r="K1862" s="84"/>
    </row>
    <row r="1863" spans="3:11" x14ac:dyDescent="0.25">
      <c r="C1863" s="83"/>
      <c r="D1863" s="83"/>
      <c r="E1863" s="83"/>
      <c r="K1863" s="84"/>
    </row>
    <row r="1864" spans="3:11" x14ac:dyDescent="0.25">
      <c r="C1864" s="83"/>
      <c r="D1864" s="83"/>
      <c r="E1864" s="83"/>
      <c r="K1864" s="84"/>
    </row>
    <row r="1865" spans="3:11" x14ac:dyDescent="0.25">
      <c r="C1865" s="83"/>
      <c r="D1865" s="83"/>
      <c r="E1865" s="83"/>
      <c r="K1865" s="84"/>
    </row>
    <row r="1866" spans="3:11" x14ac:dyDescent="0.25">
      <c r="C1866" s="83"/>
      <c r="D1866" s="83"/>
      <c r="E1866" s="83"/>
      <c r="K1866" s="84"/>
    </row>
    <row r="1867" spans="3:11" x14ac:dyDescent="0.25">
      <c r="C1867" s="83"/>
      <c r="D1867" s="83"/>
      <c r="E1867" s="83"/>
      <c r="K1867" s="84"/>
    </row>
    <row r="1868" spans="3:11" x14ac:dyDescent="0.25">
      <c r="C1868" s="83"/>
      <c r="D1868" s="83"/>
      <c r="E1868" s="83"/>
      <c r="K1868" s="84"/>
    </row>
    <row r="1869" spans="3:11" x14ac:dyDescent="0.25">
      <c r="C1869" s="83"/>
      <c r="D1869" s="83"/>
      <c r="E1869" s="83"/>
      <c r="K1869" s="84"/>
    </row>
    <row r="1870" spans="3:11" x14ac:dyDescent="0.25">
      <c r="C1870" s="83"/>
      <c r="D1870" s="83"/>
      <c r="E1870" s="83"/>
      <c r="K1870" s="84"/>
    </row>
    <row r="1871" spans="3:11" x14ac:dyDescent="0.25">
      <c r="C1871" s="83"/>
      <c r="D1871" s="83"/>
      <c r="E1871" s="83"/>
      <c r="K1871" s="84"/>
    </row>
    <row r="1872" spans="3:11" x14ac:dyDescent="0.25">
      <c r="C1872" s="83"/>
      <c r="D1872" s="83"/>
      <c r="E1872" s="83"/>
      <c r="K1872" s="84"/>
    </row>
    <row r="1873" spans="3:11" x14ac:dyDescent="0.25">
      <c r="C1873" s="83"/>
      <c r="D1873" s="83"/>
      <c r="E1873" s="83"/>
      <c r="K1873" s="84"/>
    </row>
    <row r="1874" spans="3:11" x14ac:dyDescent="0.25">
      <c r="C1874" s="83"/>
      <c r="D1874" s="83"/>
      <c r="E1874" s="83"/>
      <c r="K1874" s="84"/>
    </row>
    <row r="1875" spans="3:11" x14ac:dyDescent="0.25">
      <c r="C1875" s="83"/>
      <c r="D1875" s="83"/>
      <c r="E1875" s="83"/>
      <c r="K1875" s="84"/>
    </row>
    <row r="1876" spans="3:11" x14ac:dyDescent="0.25">
      <c r="C1876" s="83"/>
      <c r="D1876" s="83"/>
      <c r="E1876" s="83"/>
      <c r="K1876" s="84"/>
    </row>
    <row r="1877" spans="3:11" x14ac:dyDescent="0.25">
      <c r="C1877" s="83"/>
      <c r="D1877" s="83"/>
      <c r="E1877" s="83"/>
      <c r="K1877" s="84"/>
    </row>
    <row r="1878" spans="3:11" x14ac:dyDescent="0.25">
      <c r="C1878" s="83"/>
      <c r="D1878" s="83"/>
      <c r="E1878" s="83"/>
      <c r="K1878" s="84"/>
    </row>
    <row r="1879" spans="3:11" x14ac:dyDescent="0.25">
      <c r="C1879" s="83"/>
      <c r="D1879" s="83"/>
      <c r="E1879" s="83"/>
      <c r="K1879" s="84"/>
    </row>
    <row r="1880" spans="3:11" x14ac:dyDescent="0.25">
      <c r="C1880" s="83"/>
      <c r="D1880" s="83"/>
      <c r="E1880" s="83"/>
      <c r="K1880" s="84"/>
    </row>
    <row r="1881" spans="3:11" x14ac:dyDescent="0.25">
      <c r="C1881" s="83"/>
      <c r="D1881" s="83"/>
      <c r="E1881" s="83"/>
      <c r="K1881" s="84"/>
    </row>
    <row r="1882" spans="3:11" x14ac:dyDescent="0.25">
      <c r="C1882" s="83"/>
      <c r="D1882" s="83"/>
      <c r="E1882" s="83"/>
      <c r="K1882" s="84"/>
    </row>
    <row r="1883" spans="3:11" x14ac:dyDescent="0.25">
      <c r="C1883" s="83"/>
      <c r="D1883" s="83"/>
      <c r="E1883" s="83"/>
      <c r="K1883" s="84"/>
    </row>
    <row r="1884" spans="3:11" x14ac:dyDescent="0.25">
      <c r="C1884" s="83"/>
      <c r="D1884" s="83"/>
      <c r="E1884" s="83"/>
      <c r="K1884" s="84"/>
    </row>
    <row r="1885" spans="3:11" x14ac:dyDescent="0.25">
      <c r="C1885" s="83"/>
      <c r="D1885" s="83"/>
      <c r="E1885" s="83"/>
      <c r="K1885" s="84"/>
    </row>
    <row r="1886" spans="3:11" x14ac:dyDescent="0.25">
      <c r="C1886" s="83"/>
      <c r="D1886" s="83"/>
      <c r="E1886" s="83"/>
      <c r="K1886" s="84"/>
    </row>
    <row r="1887" spans="3:11" x14ac:dyDescent="0.25">
      <c r="C1887" s="83"/>
      <c r="D1887" s="83"/>
      <c r="E1887" s="83"/>
      <c r="K1887" s="84"/>
    </row>
    <row r="1888" spans="3:11" x14ac:dyDescent="0.25">
      <c r="C1888" s="83"/>
      <c r="D1888" s="83"/>
      <c r="E1888" s="83"/>
      <c r="K1888" s="84"/>
    </row>
    <row r="1889" spans="3:11" x14ac:dyDescent="0.25">
      <c r="C1889" s="83"/>
      <c r="D1889" s="83"/>
      <c r="E1889" s="83"/>
      <c r="K1889" s="84"/>
    </row>
    <row r="1890" spans="3:11" x14ac:dyDescent="0.25">
      <c r="C1890" s="83"/>
      <c r="D1890" s="83"/>
      <c r="E1890" s="83"/>
      <c r="K1890" s="84"/>
    </row>
    <row r="1891" spans="3:11" x14ac:dyDescent="0.25">
      <c r="C1891" s="83"/>
      <c r="D1891" s="83"/>
      <c r="E1891" s="83"/>
      <c r="K1891" s="84"/>
    </row>
    <row r="1892" spans="3:11" x14ac:dyDescent="0.25">
      <c r="C1892" s="83"/>
      <c r="D1892" s="83"/>
      <c r="E1892" s="83"/>
      <c r="K1892" s="84"/>
    </row>
    <row r="1893" spans="3:11" x14ac:dyDescent="0.25">
      <c r="C1893" s="83"/>
      <c r="D1893" s="83"/>
      <c r="E1893" s="83"/>
      <c r="K1893" s="84"/>
    </row>
    <row r="1894" spans="3:11" x14ac:dyDescent="0.25">
      <c r="C1894" s="83"/>
      <c r="D1894" s="83"/>
      <c r="E1894" s="83"/>
      <c r="K1894" s="84"/>
    </row>
    <row r="1895" spans="3:11" x14ac:dyDescent="0.25">
      <c r="C1895" s="83"/>
      <c r="D1895" s="83"/>
      <c r="E1895" s="83"/>
      <c r="K1895" s="84"/>
    </row>
    <row r="1896" spans="3:11" x14ac:dyDescent="0.25">
      <c r="C1896" s="83"/>
      <c r="D1896" s="83"/>
      <c r="E1896" s="83"/>
      <c r="K1896" s="84"/>
    </row>
    <row r="1897" spans="3:11" x14ac:dyDescent="0.25">
      <c r="C1897" s="83"/>
      <c r="D1897" s="83"/>
      <c r="E1897" s="83"/>
      <c r="K1897" s="84"/>
    </row>
    <row r="1898" spans="3:11" x14ac:dyDescent="0.25">
      <c r="C1898" s="83"/>
      <c r="D1898" s="83"/>
      <c r="E1898" s="83"/>
      <c r="K1898" s="84"/>
    </row>
    <row r="1899" spans="3:11" x14ac:dyDescent="0.25">
      <c r="C1899" s="83"/>
      <c r="D1899" s="83"/>
      <c r="E1899" s="83"/>
      <c r="K1899" s="84"/>
    </row>
    <row r="1900" spans="3:11" x14ac:dyDescent="0.25">
      <c r="C1900" s="83"/>
      <c r="D1900" s="83"/>
      <c r="E1900" s="83"/>
      <c r="K1900" s="84"/>
    </row>
    <row r="1901" spans="3:11" x14ac:dyDescent="0.25">
      <c r="C1901" s="83"/>
      <c r="D1901" s="83"/>
      <c r="E1901" s="83"/>
      <c r="K1901" s="84"/>
    </row>
    <row r="1902" spans="3:11" x14ac:dyDescent="0.25">
      <c r="C1902" s="83"/>
      <c r="D1902" s="83"/>
      <c r="E1902" s="83"/>
      <c r="K1902" s="84"/>
    </row>
    <row r="1903" spans="3:11" x14ac:dyDescent="0.25">
      <c r="C1903" s="83"/>
      <c r="D1903" s="83"/>
      <c r="E1903" s="83"/>
      <c r="K1903" s="84"/>
    </row>
    <row r="1904" spans="3:11" x14ac:dyDescent="0.25">
      <c r="C1904" s="83"/>
      <c r="D1904" s="83"/>
      <c r="E1904" s="83"/>
      <c r="K1904" s="84"/>
    </row>
    <row r="1905" spans="3:11" x14ac:dyDescent="0.25">
      <c r="C1905" s="83"/>
      <c r="D1905" s="83"/>
      <c r="E1905" s="83"/>
      <c r="K1905" s="84"/>
    </row>
    <row r="1906" spans="3:11" x14ac:dyDescent="0.25">
      <c r="C1906" s="83"/>
      <c r="D1906" s="83"/>
      <c r="E1906" s="83"/>
      <c r="K1906" s="84"/>
    </row>
    <row r="1907" spans="3:11" x14ac:dyDescent="0.25">
      <c r="C1907" s="83"/>
      <c r="D1907" s="83"/>
      <c r="E1907" s="83"/>
      <c r="K1907" s="84"/>
    </row>
    <row r="1908" spans="3:11" x14ac:dyDescent="0.25">
      <c r="C1908" s="83"/>
      <c r="D1908" s="83"/>
      <c r="E1908" s="83"/>
      <c r="K1908" s="84"/>
    </row>
    <row r="1909" spans="3:11" x14ac:dyDescent="0.25">
      <c r="C1909" s="83"/>
      <c r="D1909" s="83"/>
      <c r="E1909" s="83"/>
      <c r="K1909" s="84"/>
    </row>
    <row r="1910" spans="3:11" x14ac:dyDescent="0.25">
      <c r="C1910" s="83"/>
      <c r="D1910" s="83"/>
      <c r="E1910" s="83"/>
      <c r="K1910" s="84"/>
    </row>
    <row r="1911" spans="3:11" x14ac:dyDescent="0.25">
      <c r="C1911" s="83"/>
      <c r="D1911" s="83"/>
      <c r="E1911" s="83"/>
      <c r="K1911" s="84"/>
    </row>
    <row r="1912" spans="3:11" x14ac:dyDescent="0.25">
      <c r="C1912" s="83"/>
      <c r="D1912" s="83"/>
      <c r="E1912" s="83"/>
      <c r="K1912" s="84"/>
    </row>
    <row r="1913" spans="3:11" x14ac:dyDescent="0.25">
      <c r="C1913" s="83"/>
      <c r="D1913" s="83"/>
      <c r="E1913" s="83"/>
      <c r="K1913" s="84"/>
    </row>
    <row r="1914" spans="3:11" x14ac:dyDescent="0.25">
      <c r="C1914" s="83"/>
      <c r="D1914" s="83"/>
      <c r="E1914" s="83"/>
      <c r="K1914" s="84"/>
    </row>
    <row r="1915" spans="3:11" x14ac:dyDescent="0.25">
      <c r="C1915" s="83"/>
      <c r="D1915" s="83"/>
      <c r="E1915" s="83"/>
      <c r="K1915" s="84"/>
    </row>
    <row r="1916" spans="3:11" x14ac:dyDescent="0.25">
      <c r="C1916" s="83"/>
      <c r="D1916" s="83"/>
      <c r="E1916" s="83"/>
      <c r="K1916" s="84"/>
    </row>
    <row r="1917" spans="3:11" x14ac:dyDescent="0.25">
      <c r="C1917" s="83"/>
      <c r="D1917" s="83"/>
      <c r="E1917" s="83"/>
      <c r="K1917" s="84"/>
    </row>
    <row r="1918" spans="3:11" x14ac:dyDescent="0.25">
      <c r="C1918" s="83"/>
      <c r="D1918" s="83"/>
      <c r="E1918" s="83"/>
      <c r="K1918" s="84"/>
    </row>
    <row r="1919" spans="3:11" x14ac:dyDescent="0.25">
      <c r="C1919" s="83"/>
      <c r="D1919" s="83"/>
      <c r="E1919" s="83"/>
      <c r="K1919" s="84"/>
    </row>
    <row r="1920" spans="3:11" x14ac:dyDescent="0.25">
      <c r="C1920" s="83"/>
      <c r="D1920" s="83"/>
      <c r="E1920" s="83"/>
      <c r="K1920" s="84"/>
    </row>
    <row r="1921" spans="3:11" x14ac:dyDescent="0.25">
      <c r="C1921" s="83"/>
      <c r="D1921" s="83"/>
      <c r="E1921" s="83"/>
      <c r="K1921" s="84"/>
    </row>
    <row r="1922" spans="3:11" x14ac:dyDescent="0.25">
      <c r="C1922" s="83"/>
      <c r="D1922" s="83"/>
      <c r="E1922" s="83"/>
      <c r="K1922" s="84"/>
    </row>
    <row r="1923" spans="3:11" x14ac:dyDescent="0.25">
      <c r="C1923" s="83"/>
      <c r="D1923" s="83"/>
      <c r="E1923" s="83"/>
      <c r="K1923" s="84"/>
    </row>
    <row r="1924" spans="3:11" x14ac:dyDescent="0.25">
      <c r="C1924" s="83"/>
      <c r="D1924" s="83"/>
      <c r="E1924" s="83"/>
      <c r="K1924" s="84"/>
    </row>
    <row r="1925" spans="3:11" x14ac:dyDescent="0.25">
      <c r="C1925" s="83"/>
      <c r="D1925" s="83"/>
      <c r="E1925" s="83"/>
      <c r="K1925" s="84"/>
    </row>
    <row r="1926" spans="3:11" x14ac:dyDescent="0.25">
      <c r="C1926" s="83"/>
      <c r="D1926" s="83"/>
      <c r="E1926" s="83"/>
      <c r="K1926" s="84"/>
    </row>
    <row r="1927" spans="3:11" x14ac:dyDescent="0.25">
      <c r="C1927" s="83"/>
      <c r="D1927" s="83"/>
      <c r="E1927" s="83"/>
      <c r="K1927" s="84"/>
    </row>
    <row r="1928" spans="3:11" x14ac:dyDescent="0.25">
      <c r="C1928" s="83"/>
      <c r="D1928" s="83"/>
      <c r="E1928" s="83"/>
      <c r="K1928" s="84"/>
    </row>
    <row r="1929" spans="3:11" x14ac:dyDescent="0.25">
      <c r="C1929" s="83"/>
      <c r="D1929" s="83"/>
      <c r="E1929" s="83"/>
      <c r="K1929" s="84"/>
    </row>
    <row r="1930" spans="3:11" x14ac:dyDescent="0.25">
      <c r="C1930" s="83"/>
      <c r="D1930" s="83"/>
      <c r="E1930" s="83"/>
      <c r="K1930" s="84"/>
    </row>
    <row r="1931" spans="3:11" x14ac:dyDescent="0.25">
      <c r="C1931" s="83"/>
      <c r="D1931" s="83"/>
      <c r="E1931" s="83"/>
      <c r="K1931" s="84"/>
    </row>
    <row r="1932" spans="3:11" x14ac:dyDescent="0.25">
      <c r="C1932" s="83"/>
      <c r="D1932" s="83"/>
      <c r="E1932" s="83"/>
      <c r="K1932" s="84"/>
    </row>
    <row r="1933" spans="3:11" x14ac:dyDescent="0.25">
      <c r="C1933" s="83"/>
      <c r="D1933" s="83"/>
      <c r="E1933" s="83"/>
      <c r="K1933" s="84"/>
    </row>
    <row r="1934" spans="3:11" x14ac:dyDescent="0.25">
      <c r="C1934" s="83"/>
      <c r="D1934" s="83"/>
      <c r="E1934" s="83"/>
      <c r="K1934" s="84"/>
    </row>
    <row r="1935" spans="3:11" x14ac:dyDescent="0.25">
      <c r="C1935" s="83"/>
      <c r="D1935" s="83"/>
      <c r="E1935" s="83"/>
      <c r="K1935" s="84"/>
    </row>
    <row r="1936" spans="3:11" x14ac:dyDescent="0.25">
      <c r="C1936" s="83"/>
      <c r="D1936" s="83"/>
      <c r="E1936" s="83"/>
      <c r="K1936" s="84"/>
    </row>
    <row r="1937" spans="3:11" x14ac:dyDescent="0.25">
      <c r="C1937" s="83"/>
      <c r="D1937" s="83"/>
      <c r="E1937" s="83"/>
      <c r="K1937" s="84"/>
    </row>
    <row r="1938" spans="3:11" x14ac:dyDescent="0.25">
      <c r="C1938" s="83"/>
      <c r="D1938" s="83"/>
      <c r="E1938" s="83"/>
      <c r="K1938" s="84"/>
    </row>
    <row r="1939" spans="3:11" x14ac:dyDescent="0.25">
      <c r="C1939" s="83"/>
      <c r="D1939" s="83"/>
      <c r="E1939" s="83"/>
      <c r="K1939" s="84"/>
    </row>
    <row r="1940" spans="3:11" x14ac:dyDescent="0.25">
      <c r="C1940" s="83"/>
      <c r="D1940" s="83"/>
      <c r="E1940" s="83"/>
      <c r="K1940" s="84"/>
    </row>
    <row r="1941" spans="3:11" x14ac:dyDescent="0.25">
      <c r="C1941" s="83"/>
      <c r="D1941" s="83"/>
      <c r="E1941" s="83"/>
      <c r="K1941" s="84"/>
    </row>
    <row r="1942" spans="3:11" x14ac:dyDescent="0.25">
      <c r="C1942" s="83"/>
      <c r="D1942" s="83"/>
      <c r="E1942" s="83"/>
      <c r="K1942" s="84"/>
    </row>
    <row r="1943" spans="3:11" x14ac:dyDescent="0.25">
      <c r="C1943" s="83"/>
      <c r="D1943" s="83"/>
      <c r="E1943" s="83"/>
      <c r="K1943" s="84"/>
    </row>
    <row r="1944" spans="3:11" x14ac:dyDescent="0.25">
      <c r="C1944" s="83"/>
      <c r="D1944" s="83"/>
      <c r="E1944" s="83"/>
      <c r="K1944" s="84"/>
    </row>
    <row r="1945" spans="3:11" x14ac:dyDescent="0.25">
      <c r="C1945" s="83"/>
      <c r="D1945" s="83"/>
      <c r="E1945" s="83"/>
      <c r="K1945" s="84"/>
    </row>
    <row r="1946" spans="3:11" x14ac:dyDescent="0.25">
      <c r="C1946" s="83"/>
      <c r="D1946" s="83"/>
      <c r="E1946" s="83"/>
      <c r="K1946" s="84"/>
    </row>
    <row r="1947" spans="3:11" x14ac:dyDescent="0.25">
      <c r="C1947" s="83"/>
      <c r="D1947" s="83"/>
      <c r="E1947" s="83"/>
      <c r="K1947" s="84"/>
    </row>
    <row r="1948" spans="3:11" x14ac:dyDescent="0.25">
      <c r="C1948" s="83"/>
      <c r="D1948" s="83"/>
      <c r="E1948" s="83"/>
      <c r="K1948" s="84"/>
    </row>
    <row r="1949" spans="3:11" x14ac:dyDescent="0.25">
      <c r="C1949" s="83"/>
      <c r="D1949" s="83"/>
      <c r="E1949" s="83"/>
      <c r="K1949" s="84"/>
    </row>
    <row r="1950" spans="3:11" x14ac:dyDescent="0.25">
      <c r="C1950" s="83"/>
      <c r="D1950" s="83"/>
      <c r="E1950" s="83"/>
      <c r="K1950" s="84"/>
    </row>
    <row r="1951" spans="3:11" x14ac:dyDescent="0.25">
      <c r="C1951" s="83"/>
      <c r="D1951" s="83"/>
      <c r="E1951" s="83"/>
      <c r="K1951" s="84"/>
    </row>
    <row r="1952" spans="3:11" x14ac:dyDescent="0.25">
      <c r="C1952" s="83"/>
      <c r="D1952" s="83"/>
      <c r="E1952" s="83"/>
      <c r="K1952" s="84"/>
    </row>
    <row r="1953" spans="3:11" x14ac:dyDescent="0.25">
      <c r="C1953" s="83"/>
      <c r="D1953" s="83"/>
      <c r="E1953" s="83"/>
      <c r="K1953" s="84"/>
    </row>
    <row r="1954" spans="3:11" x14ac:dyDescent="0.25">
      <c r="C1954" s="83"/>
      <c r="D1954" s="83"/>
      <c r="E1954" s="83"/>
      <c r="K1954" s="84"/>
    </row>
    <row r="1955" spans="3:11" x14ac:dyDescent="0.25">
      <c r="C1955" s="83"/>
      <c r="D1955" s="83"/>
      <c r="E1955" s="83"/>
      <c r="K1955" s="84"/>
    </row>
    <row r="1956" spans="3:11" x14ac:dyDescent="0.25">
      <c r="C1956" s="83"/>
      <c r="D1956" s="83"/>
      <c r="E1956" s="83"/>
      <c r="K1956" s="84"/>
    </row>
    <row r="1957" spans="3:11" x14ac:dyDescent="0.25">
      <c r="C1957" s="83"/>
      <c r="D1957" s="83"/>
      <c r="E1957" s="83"/>
      <c r="K1957" s="84"/>
    </row>
    <row r="1958" spans="3:11" x14ac:dyDescent="0.25">
      <c r="C1958" s="83"/>
      <c r="D1958" s="83"/>
      <c r="E1958" s="83"/>
      <c r="K1958" s="84"/>
    </row>
    <row r="1959" spans="3:11" x14ac:dyDescent="0.25">
      <c r="C1959" s="83"/>
      <c r="D1959" s="83"/>
      <c r="E1959" s="83"/>
      <c r="K1959" s="84"/>
    </row>
    <row r="1960" spans="3:11" x14ac:dyDescent="0.25">
      <c r="C1960" s="83"/>
      <c r="D1960" s="83"/>
      <c r="E1960" s="83"/>
      <c r="K1960" s="84"/>
    </row>
    <row r="1961" spans="3:11" x14ac:dyDescent="0.25">
      <c r="C1961" s="83"/>
      <c r="D1961" s="83"/>
      <c r="E1961" s="83"/>
      <c r="K1961" s="84"/>
    </row>
    <row r="1962" spans="3:11" x14ac:dyDescent="0.25">
      <c r="C1962" s="83"/>
      <c r="D1962" s="83"/>
      <c r="E1962" s="83"/>
      <c r="K1962" s="84"/>
    </row>
    <row r="1963" spans="3:11" x14ac:dyDescent="0.25">
      <c r="C1963" s="83"/>
      <c r="D1963" s="83"/>
      <c r="E1963" s="83"/>
      <c r="K1963" s="84"/>
    </row>
    <row r="1964" spans="3:11" x14ac:dyDescent="0.25">
      <c r="C1964" s="83"/>
      <c r="D1964" s="83"/>
      <c r="E1964" s="83"/>
      <c r="K1964" s="84"/>
    </row>
    <row r="1965" spans="3:11" x14ac:dyDescent="0.25">
      <c r="C1965" s="83"/>
      <c r="D1965" s="83"/>
      <c r="E1965" s="83"/>
      <c r="K1965" s="84"/>
    </row>
    <row r="1966" spans="3:11" x14ac:dyDescent="0.25">
      <c r="C1966" s="83"/>
      <c r="D1966" s="83"/>
      <c r="E1966" s="83"/>
      <c r="K1966" s="84"/>
    </row>
    <row r="1967" spans="3:11" x14ac:dyDescent="0.25">
      <c r="C1967" s="83"/>
      <c r="D1967" s="83"/>
      <c r="E1967" s="83"/>
      <c r="K1967" s="84"/>
    </row>
    <row r="1968" spans="3:11" x14ac:dyDescent="0.25">
      <c r="C1968" s="83"/>
      <c r="D1968" s="83"/>
      <c r="E1968" s="83"/>
      <c r="K1968" s="84"/>
    </row>
    <row r="1969" spans="3:11" x14ac:dyDescent="0.25">
      <c r="C1969" s="83"/>
      <c r="D1969" s="83"/>
      <c r="E1969" s="83"/>
      <c r="K1969" s="84"/>
    </row>
    <row r="1970" spans="3:11" x14ac:dyDescent="0.25">
      <c r="C1970" s="83"/>
      <c r="D1970" s="83"/>
      <c r="E1970" s="83"/>
      <c r="K1970" s="84"/>
    </row>
    <row r="1971" spans="3:11" x14ac:dyDescent="0.25">
      <c r="C1971" s="83"/>
      <c r="D1971" s="83"/>
      <c r="E1971" s="83"/>
      <c r="K1971" s="84"/>
    </row>
    <row r="1972" spans="3:11" x14ac:dyDescent="0.25">
      <c r="C1972" s="83"/>
      <c r="D1972" s="83"/>
      <c r="E1972" s="83"/>
      <c r="K1972" s="84"/>
    </row>
    <row r="1973" spans="3:11" x14ac:dyDescent="0.25">
      <c r="C1973" s="83"/>
      <c r="D1973" s="83"/>
      <c r="E1973" s="83"/>
      <c r="K1973" s="84"/>
    </row>
    <row r="1974" spans="3:11" x14ac:dyDescent="0.25">
      <c r="C1974" s="83"/>
      <c r="D1974" s="83"/>
      <c r="E1974" s="83"/>
      <c r="K1974" s="84"/>
    </row>
    <row r="1975" spans="3:11" x14ac:dyDescent="0.25">
      <c r="C1975" s="83"/>
      <c r="D1975" s="83"/>
      <c r="E1975" s="83"/>
      <c r="K1975" s="84"/>
    </row>
    <row r="1976" spans="3:11" x14ac:dyDescent="0.25">
      <c r="C1976" s="83"/>
      <c r="D1976" s="83"/>
      <c r="E1976" s="83"/>
      <c r="K1976" s="84"/>
    </row>
    <row r="1977" spans="3:11" x14ac:dyDescent="0.25">
      <c r="C1977" s="83"/>
      <c r="D1977" s="83"/>
      <c r="E1977" s="83"/>
      <c r="K1977" s="84"/>
    </row>
    <row r="1978" spans="3:11" x14ac:dyDescent="0.25">
      <c r="C1978" s="83"/>
      <c r="D1978" s="83"/>
      <c r="E1978" s="83"/>
      <c r="K1978" s="84"/>
    </row>
    <row r="1979" spans="3:11" x14ac:dyDescent="0.25">
      <c r="C1979" s="83"/>
      <c r="D1979" s="83"/>
      <c r="E1979" s="83"/>
      <c r="K1979" s="84"/>
    </row>
    <row r="1980" spans="3:11" x14ac:dyDescent="0.25">
      <c r="C1980" s="83"/>
      <c r="D1980" s="83"/>
      <c r="E1980" s="83"/>
      <c r="K1980" s="84"/>
    </row>
    <row r="1981" spans="3:11" x14ac:dyDescent="0.25">
      <c r="C1981" s="83"/>
      <c r="D1981" s="83"/>
      <c r="E1981" s="83"/>
      <c r="K1981" s="84"/>
    </row>
    <row r="1982" spans="3:11" x14ac:dyDescent="0.25">
      <c r="C1982" s="83"/>
      <c r="D1982" s="83"/>
      <c r="E1982" s="83"/>
      <c r="K1982" s="84"/>
    </row>
    <row r="1983" spans="3:11" x14ac:dyDescent="0.25">
      <c r="C1983" s="83"/>
      <c r="D1983" s="83"/>
      <c r="E1983" s="83"/>
      <c r="K1983" s="84"/>
    </row>
    <row r="1984" spans="3:11" x14ac:dyDescent="0.25">
      <c r="C1984" s="83"/>
      <c r="D1984" s="83"/>
      <c r="E1984" s="83"/>
      <c r="K1984" s="84"/>
    </row>
    <row r="1985" spans="3:11" x14ac:dyDescent="0.25">
      <c r="C1985" s="83"/>
      <c r="D1985" s="83"/>
      <c r="E1985" s="83"/>
      <c r="K1985" s="84"/>
    </row>
    <row r="1986" spans="3:11" x14ac:dyDescent="0.25">
      <c r="C1986" s="83"/>
      <c r="D1986" s="83"/>
      <c r="E1986" s="83"/>
      <c r="K1986" s="84"/>
    </row>
    <row r="1987" spans="3:11" x14ac:dyDescent="0.25">
      <c r="C1987" s="83"/>
      <c r="D1987" s="83"/>
      <c r="E1987" s="83"/>
      <c r="K1987" s="84"/>
    </row>
    <row r="1988" spans="3:11" x14ac:dyDescent="0.25">
      <c r="C1988" s="83"/>
      <c r="D1988" s="83"/>
      <c r="E1988" s="83"/>
      <c r="K1988" s="84"/>
    </row>
    <row r="1989" spans="3:11" x14ac:dyDescent="0.25">
      <c r="C1989" s="83"/>
      <c r="D1989" s="83"/>
      <c r="E1989" s="83"/>
      <c r="K1989" s="84"/>
    </row>
    <row r="1990" spans="3:11" x14ac:dyDescent="0.25">
      <c r="C1990" s="83"/>
      <c r="D1990" s="83"/>
      <c r="E1990" s="83"/>
      <c r="K1990" s="84"/>
    </row>
    <row r="1991" spans="3:11" x14ac:dyDescent="0.25">
      <c r="C1991" s="83"/>
      <c r="D1991" s="83"/>
      <c r="E1991" s="83"/>
      <c r="K1991" s="84"/>
    </row>
    <row r="1992" spans="3:11" x14ac:dyDescent="0.25">
      <c r="C1992" s="83"/>
      <c r="D1992" s="83"/>
      <c r="E1992" s="83"/>
      <c r="K1992" s="84"/>
    </row>
    <row r="1993" spans="3:11" x14ac:dyDescent="0.25">
      <c r="C1993" s="83"/>
      <c r="D1993" s="83"/>
      <c r="E1993" s="83"/>
      <c r="K1993" s="84"/>
    </row>
    <row r="1994" spans="3:11" x14ac:dyDescent="0.25">
      <c r="C1994" s="83"/>
      <c r="D1994" s="83"/>
      <c r="E1994" s="83"/>
      <c r="K1994" s="84"/>
    </row>
    <row r="1995" spans="3:11" x14ac:dyDescent="0.25">
      <c r="C1995" s="83"/>
      <c r="D1995" s="83"/>
      <c r="E1995" s="83"/>
      <c r="K1995" s="84"/>
    </row>
    <row r="1996" spans="3:11" x14ac:dyDescent="0.25">
      <c r="C1996" s="83"/>
      <c r="D1996" s="83"/>
      <c r="E1996" s="83"/>
      <c r="K1996" s="84"/>
    </row>
    <row r="1997" spans="3:11" x14ac:dyDescent="0.25">
      <c r="C1997" s="83"/>
      <c r="D1997" s="83"/>
      <c r="E1997" s="83"/>
      <c r="K1997" s="84"/>
    </row>
    <row r="1998" spans="3:11" x14ac:dyDescent="0.25">
      <c r="C1998" s="83"/>
      <c r="D1998" s="83"/>
      <c r="E1998" s="83"/>
      <c r="K1998" s="84"/>
    </row>
    <row r="1999" spans="3:11" x14ac:dyDescent="0.25">
      <c r="C1999" s="83"/>
      <c r="D1999" s="83"/>
      <c r="E1999" s="83"/>
      <c r="K1999" s="84"/>
    </row>
    <row r="2000" spans="3:11" x14ac:dyDescent="0.25">
      <c r="C2000" s="83"/>
      <c r="D2000" s="83"/>
      <c r="E2000" s="83"/>
      <c r="K2000" s="84"/>
    </row>
    <row r="2001" spans="3:11" x14ac:dyDescent="0.25">
      <c r="C2001" s="83"/>
      <c r="D2001" s="83"/>
      <c r="E2001" s="83"/>
      <c r="K2001" s="84"/>
    </row>
    <row r="2002" spans="3:11" x14ac:dyDescent="0.25">
      <c r="C2002" s="83"/>
      <c r="D2002" s="83"/>
      <c r="E2002" s="83"/>
      <c r="K2002" s="84"/>
    </row>
    <row r="2003" spans="3:11" x14ac:dyDescent="0.25">
      <c r="C2003" s="83"/>
      <c r="D2003" s="83"/>
      <c r="E2003" s="83"/>
      <c r="K2003" s="84"/>
    </row>
    <row r="2004" spans="3:11" x14ac:dyDescent="0.25">
      <c r="C2004" s="83"/>
      <c r="D2004" s="83"/>
      <c r="E2004" s="83"/>
      <c r="K2004" s="84"/>
    </row>
    <row r="2005" spans="3:11" x14ac:dyDescent="0.25">
      <c r="C2005" s="83"/>
      <c r="D2005" s="83"/>
      <c r="E2005" s="83"/>
      <c r="K2005" s="84"/>
    </row>
    <row r="2006" spans="3:11" x14ac:dyDescent="0.25">
      <c r="C2006" s="83"/>
      <c r="D2006" s="83"/>
      <c r="E2006" s="83"/>
      <c r="K2006" s="84"/>
    </row>
    <row r="2007" spans="3:11" x14ac:dyDescent="0.25">
      <c r="C2007" s="83"/>
      <c r="D2007" s="83"/>
      <c r="E2007" s="83"/>
      <c r="K2007" s="84"/>
    </row>
    <row r="2008" spans="3:11" x14ac:dyDescent="0.25">
      <c r="C2008" s="83"/>
      <c r="D2008" s="83"/>
      <c r="E2008" s="83"/>
      <c r="K2008" s="84"/>
    </row>
    <row r="2009" spans="3:11" x14ac:dyDescent="0.25">
      <c r="C2009" s="83"/>
      <c r="D2009" s="83"/>
      <c r="E2009" s="83"/>
      <c r="K2009" s="84"/>
    </row>
    <row r="2010" spans="3:11" x14ac:dyDescent="0.25">
      <c r="C2010" s="83"/>
      <c r="D2010" s="83"/>
      <c r="E2010" s="83"/>
      <c r="K2010" s="84"/>
    </row>
    <row r="2011" spans="3:11" x14ac:dyDescent="0.25">
      <c r="C2011" s="83"/>
      <c r="D2011" s="83"/>
      <c r="E2011" s="83"/>
      <c r="K2011" s="84"/>
    </row>
    <row r="2012" spans="3:11" x14ac:dyDescent="0.25">
      <c r="C2012" s="83"/>
      <c r="D2012" s="83"/>
      <c r="E2012" s="83"/>
      <c r="K2012" s="84"/>
    </row>
    <row r="2013" spans="3:11" x14ac:dyDescent="0.25">
      <c r="C2013" s="83"/>
      <c r="D2013" s="83"/>
      <c r="E2013" s="83"/>
      <c r="K2013" s="84"/>
    </row>
    <row r="2014" spans="3:11" x14ac:dyDescent="0.25">
      <c r="C2014" s="83"/>
      <c r="D2014" s="83"/>
      <c r="E2014" s="83"/>
      <c r="K2014" s="84"/>
    </row>
    <row r="2015" spans="3:11" x14ac:dyDescent="0.25">
      <c r="C2015" s="83"/>
      <c r="D2015" s="83"/>
      <c r="E2015" s="83"/>
      <c r="K2015" s="84"/>
    </row>
    <row r="2016" spans="3:11" x14ac:dyDescent="0.25">
      <c r="C2016" s="83"/>
      <c r="D2016" s="83"/>
      <c r="E2016" s="83"/>
      <c r="K2016" s="84"/>
    </row>
    <row r="2017" spans="3:11" x14ac:dyDescent="0.25">
      <c r="C2017" s="83"/>
      <c r="D2017" s="83"/>
      <c r="E2017" s="83"/>
      <c r="K2017" s="84"/>
    </row>
    <row r="2018" spans="3:11" x14ac:dyDescent="0.25">
      <c r="C2018" s="83"/>
      <c r="D2018" s="83"/>
      <c r="E2018" s="83"/>
      <c r="K2018" s="84"/>
    </row>
    <row r="2019" spans="3:11" x14ac:dyDescent="0.25">
      <c r="C2019" s="83"/>
      <c r="D2019" s="83"/>
      <c r="E2019" s="83"/>
      <c r="K2019" s="84"/>
    </row>
    <row r="2020" spans="3:11" x14ac:dyDescent="0.25">
      <c r="C2020" s="83"/>
      <c r="D2020" s="83"/>
      <c r="E2020" s="83"/>
      <c r="K2020" s="84"/>
    </row>
    <row r="2021" spans="3:11" x14ac:dyDescent="0.25">
      <c r="C2021" s="83"/>
      <c r="D2021" s="83"/>
      <c r="E2021" s="83"/>
      <c r="K2021" s="84"/>
    </row>
    <row r="2022" spans="3:11" x14ac:dyDescent="0.25">
      <c r="C2022" s="83"/>
      <c r="D2022" s="83"/>
      <c r="E2022" s="83"/>
      <c r="K2022" s="84"/>
    </row>
    <row r="2023" spans="3:11" x14ac:dyDescent="0.25">
      <c r="C2023" s="83"/>
      <c r="D2023" s="83"/>
      <c r="E2023" s="83"/>
      <c r="K2023" s="84"/>
    </row>
    <row r="2024" spans="3:11" x14ac:dyDescent="0.25">
      <c r="C2024" s="83"/>
      <c r="D2024" s="83"/>
      <c r="E2024" s="83"/>
      <c r="K2024" s="84"/>
    </row>
    <row r="2025" spans="3:11" x14ac:dyDescent="0.25">
      <c r="C2025" s="83"/>
      <c r="D2025" s="83"/>
      <c r="E2025" s="83"/>
      <c r="K2025" s="84"/>
    </row>
    <row r="2026" spans="3:11" x14ac:dyDescent="0.25">
      <c r="C2026" s="83"/>
      <c r="D2026" s="83"/>
      <c r="E2026" s="83"/>
      <c r="K2026" s="84"/>
    </row>
    <row r="2027" spans="3:11" x14ac:dyDescent="0.25">
      <c r="C2027" s="83"/>
      <c r="D2027" s="83"/>
      <c r="E2027" s="83"/>
      <c r="K2027" s="84"/>
    </row>
    <row r="2028" spans="3:11" x14ac:dyDescent="0.25">
      <c r="C2028" s="83"/>
      <c r="D2028" s="83"/>
      <c r="E2028" s="83"/>
      <c r="K2028" s="84"/>
    </row>
    <row r="2029" spans="3:11" x14ac:dyDescent="0.25">
      <c r="C2029" s="83"/>
      <c r="D2029" s="83"/>
      <c r="E2029" s="83"/>
      <c r="K2029" s="84"/>
    </row>
    <row r="2030" spans="3:11" x14ac:dyDescent="0.25">
      <c r="C2030" s="83"/>
      <c r="D2030" s="83"/>
      <c r="E2030" s="83"/>
      <c r="K2030" s="84"/>
    </row>
    <row r="2031" spans="3:11" x14ac:dyDescent="0.25">
      <c r="C2031" s="83"/>
      <c r="D2031" s="83"/>
      <c r="E2031" s="83"/>
      <c r="K2031" s="84"/>
    </row>
    <row r="2032" spans="3:11" x14ac:dyDescent="0.25">
      <c r="C2032" s="83"/>
      <c r="D2032" s="83"/>
      <c r="E2032" s="83"/>
      <c r="K2032" s="84"/>
    </row>
    <row r="2033" spans="3:11" x14ac:dyDescent="0.25">
      <c r="C2033" s="83"/>
      <c r="D2033" s="83"/>
      <c r="E2033" s="83"/>
      <c r="K2033" s="84"/>
    </row>
    <row r="2034" spans="3:11" x14ac:dyDescent="0.25">
      <c r="C2034" s="83"/>
      <c r="D2034" s="83"/>
      <c r="E2034" s="83"/>
    </row>
    <row r="2035" spans="3:11" x14ac:dyDescent="0.25">
      <c r="C2035" s="83"/>
      <c r="D2035" s="83"/>
      <c r="E2035" s="83"/>
    </row>
    <row r="2036" spans="3:11" x14ac:dyDescent="0.25">
      <c r="C2036" s="83"/>
      <c r="D2036" s="83"/>
      <c r="E2036" s="83"/>
    </row>
    <row r="2037" spans="3:11" x14ac:dyDescent="0.25">
      <c r="C2037" s="83"/>
      <c r="D2037" s="83"/>
      <c r="E2037" s="83"/>
    </row>
    <row r="2038" spans="3:11" x14ac:dyDescent="0.25">
      <c r="C2038" s="83"/>
      <c r="D2038" s="83"/>
      <c r="E2038" s="83"/>
    </row>
    <row r="2039" spans="3:11" x14ac:dyDescent="0.25">
      <c r="C2039" s="83"/>
      <c r="D2039" s="83"/>
      <c r="E2039" s="83"/>
    </row>
    <row r="2040" spans="3:11" x14ac:dyDescent="0.25">
      <c r="C2040" s="83"/>
      <c r="D2040" s="83"/>
      <c r="E2040" s="83"/>
    </row>
    <row r="2041" spans="3:11" x14ac:dyDescent="0.25">
      <c r="C2041" s="83"/>
      <c r="D2041" s="83"/>
      <c r="E2041" s="83"/>
    </row>
    <row r="2042" spans="3:11" x14ac:dyDescent="0.25">
      <c r="C2042" s="83"/>
      <c r="D2042" s="83"/>
      <c r="E2042" s="83"/>
    </row>
    <row r="2043" spans="3:11" x14ac:dyDescent="0.25">
      <c r="C2043" s="83"/>
      <c r="D2043" s="83"/>
      <c r="E2043" s="83"/>
    </row>
    <row r="2044" spans="3:11" x14ac:dyDescent="0.25">
      <c r="C2044" s="83"/>
      <c r="D2044" s="83"/>
      <c r="E2044" s="83"/>
    </row>
    <row r="2045" spans="3:11" x14ac:dyDescent="0.25">
      <c r="C2045" s="83"/>
      <c r="D2045" s="83"/>
      <c r="E2045" s="83"/>
    </row>
    <row r="2046" spans="3:11" x14ac:dyDescent="0.25">
      <c r="C2046" s="83"/>
      <c r="D2046" s="83"/>
      <c r="E2046" s="83"/>
    </row>
    <row r="2047" spans="3:11" x14ac:dyDescent="0.25">
      <c r="C2047" s="83"/>
      <c r="D2047" s="83"/>
      <c r="E2047" s="83"/>
    </row>
    <row r="2048" spans="3:11" x14ac:dyDescent="0.25">
      <c r="C2048" s="83"/>
      <c r="D2048" s="83"/>
      <c r="E2048" s="83"/>
    </row>
    <row r="2049" spans="3:5" x14ac:dyDescent="0.25">
      <c r="C2049" s="83"/>
      <c r="D2049" s="83"/>
      <c r="E2049" s="83"/>
    </row>
    <row r="2050" spans="3:5" x14ac:dyDescent="0.25">
      <c r="C2050" s="83"/>
      <c r="D2050" s="83"/>
      <c r="E2050" s="83"/>
    </row>
    <row r="2051" spans="3:5" x14ac:dyDescent="0.25">
      <c r="C2051" s="83"/>
      <c r="D2051" s="83"/>
      <c r="E2051" s="83"/>
    </row>
    <row r="2052" spans="3:5" x14ac:dyDescent="0.25">
      <c r="C2052" s="83"/>
      <c r="D2052" s="83"/>
      <c r="E2052" s="83"/>
    </row>
    <row r="2053" spans="3:5" x14ac:dyDescent="0.25">
      <c r="C2053" s="83"/>
      <c r="D2053" s="83"/>
      <c r="E2053" s="83"/>
    </row>
    <row r="2054" spans="3:5" x14ac:dyDescent="0.25">
      <c r="C2054" s="83"/>
      <c r="D2054" s="83"/>
      <c r="E2054" s="83"/>
    </row>
    <row r="2055" spans="3:5" x14ac:dyDescent="0.25">
      <c r="C2055" s="83"/>
      <c r="D2055" s="83"/>
      <c r="E2055" s="83"/>
    </row>
    <row r="2056" spans="3:5" x14ac:dyDescent="0.25">
      <c r="C2056" s="83"/>
      <c r="D2056" s="83"/>
      <c r="E2056" s="83"/>
    </row>
    <row r="2057" spans="3:5" x14ac:dyDescent="0.25">
      <c r="C2057" s="83"/>
      <c r="D2057" s="83"/>
      <c r="E2057" s="83"/>
    </row>
    <row r="2058" spans="3:5" x14ac:dyDescent="0.25">
      <c r="C2058" s="83"/>
      <c r="D2058" s="83"/>
      <c r="E2058" s="83"/>
    </row>
    <row r="2059" spans="3:5" x14ac:dyDescent="0.25">
      <c r="C2059" s="83"/>
      <c r="D2059" s="83"/>
      <c r="E2059" s="83"/>
    </row>
    <row r="2060" spans="3:5" x14ac:dyDescent="0.25">
      <c r="C2060" s="83"/>
      <c r="D2060" s="83"/>
      <c r="E2060" s="83"/>
    </row>
    <row r="2061" spans="3:5" x14ac:dyDescent="0.25">
      <c r="C2061" s="83"/>
      <c r="D2061" s="83"/>
      <c r="E2061" s="83"/>
    </row>
    <row r="2062" spans="3:5" x14ac:dyDescent="0.25">
      <c r="C2062" s="83"/>
      <c r="D2062" s="83"/>
      <c r="E2062" s="83"/>
    </row>
    <row r="2063" spans="3:5" x14ac:dyDescent="0.25">
      <c r="C2063" s="83"/>
      <c r="D2063" s="83"/>
      <c r="E2063" s="83"/>
    </row>
    <row r="2064" spans="3:5" x14ac:dyDescent="0.25">
      <c r="C2064" s="83"/>
      <c r="D2064" s="83"/>
      <c r="E2064" s="83"/>
    </row>
    <row r="2065" spans="3:5" x14ac:dyDescent="0.25">
      <c r="C2065" s="83"/>
      <c r="D2065" s="83"/>
      <c r="E2065" s="83"/>
    </row>
    <row r="2066" spans="3:5" x14ac:dyDescent="0.25">
      <c r="C2066" s="83"/>
      <c r="D2066" s="83"/>
      <c r="E2066" s="83"/>
    </row>
    <row r="2067" spans="3:5" x14ac:dyDescent="0.25">
      <c r="C2067" s="83"/>
      <c r="D2067" s="83"/>
      <c r="E2067" s="83"/>
    </row>
    <row r="2068" spans="3:5" x14ac:dyDescent="0.25">
      <c r="C2068" s="83"/>
      <c r="D2068" s="83"/>
      <c r="E2068" s="83"/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V42"/>
  <sheetViews>
    <sheetView topLeftCell="B1" workbookViewId="0">
      <selection activeCell="F25" sqref="F25"/>
    </sheetView>
  </sheetViews>
  <sheetFormatPr baseColWidth="10" defaultRowHeight="15" x14ac:dyDescent="0.25"/>
  <cols>
    <col min="6" max="6" width="20.28515625" customWidth="1"/>
  </cols>
  <sheetData>
    <row r="1" spans="3:22" x14ac:dyDescent="0.25">
      <c r="F1" t="s">
        <v>64</v>
      </c>
      <c r="G1" t="s">
        <v>33</v>
      </c>
      <c r="H1" t="s">
        <v>34</v>
      </c>
      <c r="I1" t="s">
        <v>65</v>
      </c>
      <c r="L1" t="s">
        <v>66</v>
      </c>
      <c r="O1" t="s">
        <v>67</v>
      </c>
      <c r="R1" t="s">
        <v>68</v>
      </c>
      <c r="S1" t="s">
        <v>69</v>
      </c>
      <c r="T1" t="s">
        <v>70</v>
      </c>
      <c r="U1" t="s">
        <v>5</v>
      </c>
      <c r="V1" t="s">
        <v>71</v>
      </c>
    </row>
    <row r="2" spans="3:22" x14ac:dyDescent="0.25">
      <c r="C2" s="76">
        <v>12.73</v>
      </c>
      <c r="D2" s="76">
        <v>13</v>
      </c>
      <c r="F2" s="85" t="s">
        <v>15</v>
      </c>
      <c r="G2" s="76">
        <v>14.01</v>
      </c>
      <c r="H2" s="76">
        <v>8</v>
      </c>
      <c r="I2" s="86">
        <f>(G2/100)^2*0.7854</f>
        <v>1.5415839054000001E-2</v>
      </c>
      <c r="L2">
        <v>10</v>
      </c>
      <c r="M2">
        <f>ROUND(L2*10000/7000,0)</f>
        <v>14</v>
      </c>
      <c r="O2">
        <v>0.188</v>
      </c>
      <c r="P2" s="87">
        <f>O2*10000/7000</f>
        <v>0.26857142857142857</v>
      </c>
      <c r="R2">
        <v>0.90826268535395049</v>
      </c>
      <c r="S2">
        <v>90</v>
      </c>
      <c r="T2">
        <f>100-S2</f>
        <v>10</v>
      </c>
      <c r="U2">
        <f>ROUND(R2*(S2/100),2)</f>
        <v>0.82</v>
      </c>
      <c r="V2">
        <f>ROUND(R2-U2,2)</f>
        <v>0.09</v>
      </c>
    </row>
    <row r="3" spans="3:22" x14ac:dyDescent="0.25">
      <c r="C3" s="76">
        <v>35.65</v>
      </c>
      <c r="D3" s="76">
        <v>16</v>
      </c>
      <c r="F3" s="85" t="s">
        <v>15</v>
      </c>
      <c r="G3" s="76">
        <v>16.55</v>
      </c>
      <c r="H3" s="76">
        <v>8</v>
      </c>
      <c r="I3" s="86">
        <f t="shared" ref="I3:I11" si="0">(G3/100)^2*0.7854</f>
        <v>2.1512302350000002E-2</v>
      </c>
      <c r="L3">
        <v>1</v>
      </c>
      <c r="M3">
        <f t="shared" ref="M3:M13" si="1">ROUND(L3*10000/7000,0)</f>
        <v>1</v>
      </c>
      <c r="O3">
        <v>1.2E-2</v>
      </c>
      <c r="P3" s="87">
        <f t="shared" ref="P3:P13" si="2">O3*10000/7000</f>
        <v>1.7142857142857144E-2</v>
      </c>
      <c r="R3">
        <v>4.6447748693118941E-2</v>
      </c>
      <c r="S3">
        <v>0</v>
      </c>
      <c r="T3">
        <f t="shared" ref="T3:T13" si="3">100-S3</f>
        <v>100</v>
      </c>
      <c r="U3">
        <f t="shared" ref="U3:U13" si="4">ROUND(R3*(S3/100),2)</f>
        <v>0</v>
      </c>
      <c r="V3">
        <f t="shared" ref="V3:V13" si="5">ROUND(R3-U3,2)</f>
        <v>0.05</v>
      </c>
    </row>
    <row r="4" spans="3:22" x14ac:dyDescent="0.25">
      <c r="F4" s="85" t="s">
        <v>15</v>
      </c>
      <c r="G4" s="76">
        <v>11.46</v>
      </c>
      <c r="H4" s="76">
        <v>7</v>
      </c>
      <c r="I4" s="86">
        <f t="shared" si="0"/>
        <v>1.0314783864000001E-2</v>
      </c>
      <c r="L4">
        <v>94</v>
      </c>
      <c r="M4">
        <f t="shared" si="1"/>
        <v>134</v>
      </c>
      <c r="O4">
        <v>3.2899999999999983</v>
      </c>
      <c r="P4" s="87">
        <f t="shared" si="2"/>
        <v>4.6999999999999975</v>
      </c>
      <c r="R4">
        <v>20.125670666418106</v>
      </c>
      <c r="S4">
        <v>85</v>
      </c>
      <c r="T4">
        <f t="shared" si="3"/>
        <v>15</v>
      </c>
      <c r="U4">
        <f t="shared" si="4"/>
        <v>17.11</v>
      </c>
      <c r="V4">
        <f t="shared" si="5"/>
        <v>3.02</v>
      </c>
    </row>
    <row r="5" spans="3:22" x14ac:dyDescent="0.25">
      <c r="C5">
        <f>SUM(C2:C3)/COUNTA(C2:C3)</f>
        <v>24.189999999999998</v>
      </c>
      <c r="F5" s="85" t="s">
        <v>15</v>
      </c>
      <c r="G5" s="76">
        <v>20.37</v>
      </c>
      <c r="H5" s="76">
        <v>7</v>
      </c>
      <c r="I5" s="86">
        <f t="shared" si="0"/>
        <v>3.2589144126000003E-2</v>
      </c>
      <c r="L5">
        <v>11</v>
      </c>
      <c r="M5">
        <f t="shared" si="1"/>
        <v>16</v>
      </c>
      <c r="O5">
        <v>1.0210000000000001</v>
      </c>
      <c r="P5" s="87">
        <f t="shared" si="2"/>
        <v>1.4585714285714289</v>
      </c>
      <c r="R5">
        <v>9.1708827111781162</v>
      </c>
      <c r="S5">
        <v>0</v>
      </c>
      <c r="T5">
        <f t="shared" si="3"/>
        <v>100</v>
      </c>
      <c r="U5">
        <f t="shared" si="4"/>
        <v>0</v>
      </c>
      <c r="V5">
        <f t="shared" si="5"/>
        <v>9.17</v>
      </c>
    </row>
    <row r="6" spans="3:22" x14ac:dyDescent="0.25">
      <c r="C6">
        <f>AVERAGE(C2:C3)</f>
        <v>24.189999999999998</v>
      </c>
      <c r="F6" s="85" t="s">
        <v>15</v>
      </c>
      <c r="G6" s="76">
        <v>20.37</v>
      </c>
      <c r="H6" s="81">
        <v>8</v>
      </c>
      <c r="I6" s="86">
        <f t="shared" si="0"/>
        <v>3.2589144126000003E-2</v>
      </c>
      <c r="L6">
        <v>15</v>
      </c>
      <c r="M6">
        <f t="shared" si="1"/>
        <v>21</v>
      </c>
      <c r="O6">
        <v>0.34200000000000003</v>
      </c>
      <c r="P6" s="87">
        <f t="shared" si="2"/>
        <v>0.48857142857142866</v>
      </c>
      <c r="R6">
        <v>2.2211166020516857</v>
      </c>
      <c r="S6">
        <v>0</v>
      </c>
      <c r="T6">
        <f t="shared" si="3"/>
        <v>100</v>
      </c>
      <c r="U6">
        <f t="shared" si="4"/>
        <v>0</v>
      </c>
      <c r="V6">
        <f t="shared" si="5"/>
        <v>2.2200000000000002</v>
      </c>
    </row>
    <row r="7" spans="3:22" x14ac:dyDescent="0.25">
      <c r="F7" s="85" t="s">
        <v>15</v>
      </c>
      <c r="G7" s="76">
        <v>12.73</v>
      </c>
      <c r="H7" s="81">
        <v>4</v>
      </c>
      <c r="I7" s="86">
        <f t="shared" si="0"/>
        <v>1.2727634766000001E-2</v>
      </c>
      <c r="L7">
        <v>20</v>
      </c>
      <c r="M7">
        <f t="shared" si="1"/>
        <v>29</v>
      </c>
      <c r="O7">
        <v>0.46400000000000013</v>
      </c>
      <c r="P7" s="87">
        <f t="shared" si="2"/>
        <v>0.66285714285714303</v>
      </c>
      <c r="R7">
        <v>3.4844020124451918</v>
      </c>
      <c r="S7">
        <v>0</v>
      </c>
      <c r="T7">
        <f t="shared" si="3"/>
        <v>100</v>
      </c>
      <c r="U7">
        <f t="shared" si="4"/>
        <v>0</v>
      </c>
      <c r="V7">
        <f t="shared" si="5"/>
        <v>3.48</v>
      </c>
    </row>
    <row r="8" spans="3:22" x14ac:dyDescent="0.25">
      <c r="F8" s="85" t="s">
        <v>15</v>
      </c>
      <c r="G8" s="76">
        <v>13.69</v>
      </c>
      <c r="H8" s="81">
        <v>9</v>
      </c>
      <c r="I8" s="86">
        <f t="shared" si="0"/>
        <v>1.4719660494E-2</v>
      </c>
      <c r="L8">
        <v>10</v>
      </c>
      <c r="M8">
        <f t="shared" si="1"/>
        <v>14</v>
      </c>
      <c r="O8">
        <v>0.67100000000000004</v>
      </c>
      <c r="P8" s="87">
        <f t="shared" si="2"/>
        <v>0.95857142857142852</v>
      </c>
      <c r="R8">
        <v>4.5001064427289652</v>
      </c>
      <c r="S8">
        <v>0</v>
      </c>
      <c r="T8">
        <f t="shared" si="3"/>
        <v>100</v>
      </c>
      <c r="U8">
        <f t="shared" si="4"/>
        <v>0</v>
      </c>
      <c r="V8">
        <f t="shared" si="5"/>
        <v>4.5</v>
      </c>
    </row>
    <row r="9" spans="3:22" x14ac:dyDescent="0.25">
      <c r="F9" s="85" t="s">
        <v>15</v>
      </c>
      <c r="G9" s="76">
        <v>12.1</v>
      </c>
      <c r="H9" s="76">
        <v>8</v>
      </c>
      <c r="I9" s="86">
        <f t="shared" si="0"/>
        <v>1.14990414E-2</v>
      </c>
      <c r="L9">
        <v>94</v>
      </c>
      <c r="M9">
        <f t="shared" si="1"/>
        <v>134</v>
      </c>
      <c r="O9">
        <v>2.1539999999999977</v>
      </c>
      <c r="P9" s="87">
        <f t="shared" si="2"/>
        <v>3.0771428571428538</v>
      </c>
      <c r="R9">
        <v>9.5913452485016411</v>
      </c>
      <c r="S9">
        <v>0</v>
      </c>
      <c r="T9">
        <f t="shared" si="3"/>
        <v>100</v>
      </c>
      <c r="U9">
        <f t="shared" si="4"/>
        <v>0</v>
      </c>
      <c r="V9">
        <f t="shared" si="5"/>
        <v>9.59</v>
      </c>
    </row>
    <row r="10" spans="3:22" x14ac:dyDescent="0.25">
      <c r="F10" s="85" t="s">
        <v>15</v>
      </c>
      <c r="G10" s="76">
        <v>14.96</v>
      </c>
      <c r="H10" s="76">
        <v>8</v>
      </c>
      <c r="I10" s="86">
        <f t="shared" si="0"/>
        <v>1.7577377664000002E-2</v>
      </c>
      <c r="L10">
        <v>2</v>
      </c>
      <c r="M10">
        <f t="shared" si="1"/>
        <v>3</v>
      </c>
      <c r="O10">
        <v>0.113</v>
      </c>
      <c r="P10" s="87">
        <f t="shared" si="2"/>
        <v>0.16142857142857142</v>
      </c>
      <c r="R10">
        <v>0.63074585945000006</v>
      </c>
      <c r="S10">
        <v>75</v>
      </c>
      <c r="T10">
        <f t="shared" si="3"/>
        <v>25</v>
      </c>
      <c r="U10">
        <f t="shared" si="4"/>
        <v>0.47</v>
      </c>
      <c r="V10">
        <f t="shared" si="5"/>
        <v>0.16</v>
      </c>
    </row>
    <row r="11" spans="3:22" x14ac:dyDescent="0.25">
      <c r="F11" s="85" t="s">
        <v>15</v>
      </c>
      <c r="G11" s="76">
        <v>15.28</v>
      </c>
      <c r="H11" s="76">
        <v>8</v>
      </c>
      <c r="I11" s="86">
        <f t="shared" si="0"/>
        <v>1.8337393535999998E-2</v>
      </c>
      <c r="L11">
        <v>8</v>
      </c>
      <c r="M11">
        <f t="shared" si="1"/>
        <v>11</v>
      </c>
      <c r="O11">
        <v>0.13400000000000001</v>
      </c>
      <c r="P11" s="87">
        <f t="shared" si="2"/>
        <v>0.19142857142857142</v>
      </c>
      <c r="R11">
        <v>0.5190244625471927</v>
      </c>
      <c r="S11">
        <v>85</v>
      </c>
      <c r="T11">
        <f t="shared" si="3"/>
        <v>15</v>
      </c>
      <c r="U11">
        <f t="shared" si="4"/>
        <v>0.44</v>
      </c>
      <c r="V11">
        <f t="shared" si="5"/>
        <v>0.08</v>
      </c>
    </row>
    <row r="12" spans="3:22" x14ac:dyDescent="0.25">
      <c r="L12">
        <v>32</v>
      </c>
      <c r="M12">
        <f t="shared" si="1"/>
        <v>46</v>
      </c>
      <c r="O12">
        <v>2.0550000000000002</v>
      </c>
      <c r="P12" s="87">
        <f t="shared" si="2"/>
        <v>2.9357142857142855</v>
      </c>
      <c r="R12">
        <v>16.955384087831185</v>
      </c>
      <c r="S12">
        <v>0</v>
      </c>
      <c r="T12">
        <f t="shared" si="3"/>
        <v>100</v>
      </c>
      <c r="U12">
        <f t="shared" si="4"/>
        <v>0</v>
      </c>
      <c r="V12">
        <f t="shared" si="5"/>
        <v>16.96</v>
      </c>
    </row>
    <row r="13" spans="3:22" x14ac:dyDescent="0.25">
      <c r="G13">
        <f>SUM(G2:G11)</f>
        <v>151.52000000000001</v>
      </c>
      <c r="H13">
        <f>SUM(H2:H11)</f>
        <v>75</v>
      </c>
      <c r="I13" s="87">
        <f>SUM(I2:I11)</f>
        <v>0.18728232138000001</v>
      </c>
      <c r="L13">
        <v>23</v>
      </c>
      <c r="M13">
        <f t="shared" si="1"/>
        <v>33</v>
      </c>
      <c r="O13">
        <v>0.41900000000000015</v>
      </c>
      <c r="P13" s="87">
        <f t="shared" si="2"/>
        <v>0.59857142857142887</v>
      </c>
      <c r="R13">
        <v>1.8213448854844985</v>
      </c>
      <c r="S13">
        <v>25</v>
      </c>
      <c r="T13">
        <f t="shared" si="3"/>
        <v>75</v>
      </c>
      <c r="U13">
        <f t="shared" si="4"/>
        <v>0.46</v>
      </c>
      <c r="V13">
        <f t="shared" si="5"/>
        <v>1.36</v>
      </c>
    </row>
    <row r="14" spans="3:22" x14ac:dyDescent="0.25">
      <c r="G14">
        <f>COUNTA(G2:G11)</f>
        <v>10</v>
      </c>
      <c r="H14">
        <f>COUNTA(H2:H11)</f>
        <v>10</v>
      </c>
    </row>
    <row r="15" spans="3:22" x14ac:dyDescent="0.25">
      <c r="G15">
        <f>G13/G14</f>
        <v>15.152000000000001</v>
      </c>
      <c r="H15">
        <f>H13/H14</f>
        <v>7.5</v>
      </c>
    </row>
    <row r="17" spans="5:8" x14ac:dyDescent="0.25">
      <c r="E17" t="s">
        <v>72</v>
      </c>
    </row>
    <row r="18" spans="5:8" x14ac:dyDescent="0.25">
      <c r="F18" s="88" t="s">
        <v>73</v>
      </c>
    </row>
    <row r="19" spans="5:8" x14ac:dyDescent="0.25">
      <c r="F19" t="s">
        <v>74</v>
      </c>
    </row>
    <row r="21" spans="5:8" x14ac:dyDescent="0.25">
      <c r="E21" t="s">
        <v>75</v>
      </c>
    </row>
    <row r="23" spans="5:8" x14ac:dyDescent="0.25">
      <c r="F23" s="89" t="s">
        <v>76</v>
      </c>
      <c r="G23" s="89" t="s">
        <v>77</v>
      </c>
    </row>
    <row r="24" spans="5:8" x14ac:dyDescent="0.25">
      <c r="F24" s="90">
        <v>10000</v>
      </c>
      <c r="G24" s="89"/>
    </row>
    <row r="26" spans="5:8" x14ac:dyDescent="0.25">
      <c r="F26" s="91" t="s">
        <v>78</v>
      </c>
    </row>
    <row r="27" spans="5:8" x14ac:dyDescent="0.25">
      <c r="F27" t="s">
        <v>79</v>
      </c>
    </row>
    <row r="29" spans="5:8" x14ac:dyDescent="0.25">
      <c r="F29">
        <v>7000</v>
      </c>
      <c r="G29">
        <v>10</v>
      </c>
    </row>
    <row r="30" spans="5:8" x14ac:dyDescent="0.25">
      <c r="F30">
        <v>10000</v>
      </c>
      <c r="H30" s="89">
        <f>ROUND(F30*G29/F29,0)</f>
        <v>14</v>
      </c>
    </row>
    <row r="33" spans="6:8" x14ac:dyDescent="0.25">
      <c r="F33" t="s">
        <v>80</v>
      </c>
    </row>
    <row r="35" spans="6:8" x14ac:dyDescent="0.25">
      <c r="F35" s="89" t="s">
        <v>76</v>
      </c>
      <c r="G35" s="89" t="s">
        <v>81</v>
      </c>
    </row>
    <row r="36" spans="6:8" x14ac:dyDescent="0.25">
      <c r="F36" s="90">
        <v>10000</v>
      </c>
      <c r="G36" s="89"/>
    </row>
    <row r="38" spans="6:8" x14ac:dyDescent="0.25">
      <c r="F38" s="91" t="s">
        <v>78</v>
      </c>
    </row>
    <row r="39" spans="6:8" x14ac:dyDescent="0.25">
      <c r="F39" t="s">
        <v>79</v>
      </c>
    </row>
    <row r="41" spans="6:8" x14ac:dyDescent="0.25">
      <c r="F41">
        <v>7000</v>
      </c>
      <c r="G41">
        <v>0.19</v>
      </c>
    </row>
    <row r="42" spans="6:8" x14ac:dyDescent="0.25">
      <c r="F42">
        <v>10000</v>
      </c>
      <c r="H42" s="89">
        <f>ROUND(F42*G41/F41,2)</f>
        <v>0.27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2068"/>
  <sheetViews>
    <sheetView workbookViewId="0">
      <selection activeCell="D559" sqref="D559"/>
    </sheetView>
  </sheetViews>
  <sheetFormatPr baseColWidth="10" defaultRowHeight="15" x14ac:dyDescent="0.25"/>
  <cols>
    <col min="6" max="6" width="25.85546875" bestFit="1" customWidth="1"/>
  </cols>
  <sheetData>
    <row r="1" spans="1:12" x14ac:dyDescent="0.25">
      <c r="A1" s="70" t="s">
        <v>31</v>
      </c>
      <c r="B1" s="71" t="s">
        <v>32</v>
      </c>
      <c r="C1" s="71" t="s">
        <v>33</v>
      </c>
      <c r="D1" s="71" t="s">
        <v>34</v>
      </c>
      <c r="E1" s="72" t="s">
        <v>35</v>
      </c>
      <c r="F1" s="71" t="s">
        <v>36</v>
      </c>
      <c r="G1" s="73" t="s">
        <v>37</v>
      </c>
      <c r="H1" s="73" t="s">
        <v>38</v>
      </c>
      <c r="I1" s="72" t="s">
        <v>39</v>
      </c>
      <c r="J1" s="72" t="s">
        <v>40</v>
      </c>
      <c r="K1" s="74" t="s">
        <v>41</v>
      </c>
      <c r="L1" s="75" t="s">
        <v>42</v>
      </c>
    </row>
    <row r="2" spans="1:12" x14ac:dyDescent="0.25">
      <c r="A2">
        <v>1</v>
      </c>
      <c r="B2" s="76">
        <v>1</v>
      </c>
      <c r="C2" s="76">
        <v>12.73</v>
      </c>
      <c r="D2" s="76">
        <v>13</v>
      </c>
      <c r="E2" s="77" t="s">
        <v>43</v>
      </c>
      <c r="F2" s="78" t="s">
        <v>23</v>
      </c>
      <c r="G2" s="76">
        <f t="shared" ref="G2:G65" si="0">ROUND((C2/100)^2*0.7854,3)</f>
        <v>1.2999999999999999E-2</v>
      </c>
      <c r="H2" s="79">
        <f>IF(E2="Pino candelillo",-0.0044177+(0.0000285*C2^2*D2),((C2/100)^2)*D2*0.64*(PI()/4))</f>
        <v>5.5622899450000013E-2</v>
      </c>
      <c r="I2" s="76">
        <v>498465</v>
      </c>
      <c r="J2" s="80">
        <v>1701041</v>
      </c>
      <c r="K2">
        <v>90</v>
      </c>
      <c r="L2">
        <f>100-K2</f>
        <v>10</v>
      </c>
    </row>
    <row r="3" spans="1:12" x14ac:dyDescent="0.25">
      <c r="A3">
        <v>1</v>
      </c>
      <c r="B3" s="76">
        <v>2</v>
      </c>
      <c r="C3" s="76">
        <v>9.5500000000000007</v>
      </c>
      <c r="D3" s="76">
        <v>12</v>
      </c>
      <c r="E3" s="77" t="s">
        <v>44</v>
      </c>
      <c r="F3" s="78" t="s">
        <v>18</v>
      </c>
      <c r="G3" s="76">
        <f t="shared" si="0"/>
        <v>7.0000000000000001E-3</v>
      </c>
      <c r="H3" s="79">
        <f t="shared" ref="H3:H66" si="1">IF(E3="Pino candelillo",-0.0044177+(0.0000285*C3^2*D3),((C3/100)^2)*D3*0.64*(PI()/4))</f>
        <v>5.5012051965892435E-2</v>
      </c>
      <c r="I3" s="76">
        <v>498462</v>
      </c>
      <c r="J3" s="80">
        <v>1701037</v>
      </c>
    </row>
    <row r="4" spans="1:12" x14ac:dyDescent="0.25">
      <c r="A4">
        <v>1</v>
      </c>
      <c r="B4" s="76">
        <v>3</v>
      </c>
      <c r="C4" s="76">
        <v>19.100000000000001</v>
      </c>
      <c r="D4" s="76">
        <v>12</v>
      </c>
      <c r="E4" s="77" t="s">
        <v>45</v>
      </c>
      <c r="F4" s="78" t="s">
        <v>25</v>
      </c>
      <c r="G4" s="76">
        <f t="shared" si="0"/>
        <v>2.9000000000000001E-2</v>
      </c>
      <c r="H4" s="79">
        <f t="shared" si="1"/>
        <v>0.22004820786356974</v>
      </c>
      <c r="I4" s="76">
        <v>498472</v>
      </c>
      <c r="J4" s="80">
        <v>1701040</v>
      </c>
    </row>
    <row r="5" spans="1:12" x14ac:dyDescent="0.25">
      <c r="A5">
        <v>1</v>
      </c>
      <c r="B5" s="76">
        <v>4</v>
      </c>
      <c r="C5" s="76">
        <v>15.92</v>
      </c>
      <c r="D5" s="76">
        <v>10</v>
      </c>
      <c r="E5" s="77" t="s">
        <v>46</v>
      </c>
      <c r="F5" s="78" t="s">
        <v>17</v>
      </c>
      <c r="G5" s="76">
        <f t="shared" si="0"/>
        <v>0.02</v>
      </c>
      <c r="H5" s="79">
        <f t="shared" si="1"/>
        <v>0.12739605573100482</v>
      </c>
      <c r="I5" s="76">
        <v>498471</v>
      </c>
      <c r="J5" s="80">
        <v>1701040</v>
      </c>
    </row>
    <row r="6" spans="1:12" x14ac:dyDescent="0.25">
      <c r="A6">
        <v>1</v>
      </c>
      <c r="B6" s="76">
        <v>5</v>
      </c>
      <c r="C6" s="76">
        <v>17.510000000000002</v>
      </c>
      <c r="D6" s="76">
        <v>13</v>
      </c>
      <c r="E6" s="77" t="s">
        <v>45</v>
      </c>
      <c r="F6" s="78" t="s">
        <v>25</v>
      </c>
      <c r="G6" s="76">
        <f t="shared" si="0"/>
        <v>2.4E-2</v>
      </c>
      <c r="H6" s="79">
        <f t="shared" si="1"/>
        <v>0.20034822532397836</v>
      </c>
      <c r="I6" s="76">
        <v>498473</v>
      </c>
      <c r="J6" s="80">
        <v>1701039</v>
      </c>
    </row>
    <row r="7" spans="1:12" x14ac:dyDescent="0.25">
      <c r="A7">
        <v>1</v>
      </c>
      <c r="B7" s="76">
        <v>6</v>
      </c>
      <c r="C7" s="76">
        <v>35.65</v>
      </c>
      <c r="D7" s="76">
        <v>16</v>
      </c>
      <c r="E7" s="77" t="s">
        <v>43</v>
      </c>
      <c r="F7" s="78" t="s">
        <v>23</v>
      </c>
      <c r="G7" s="76">
        <f t="shared" si="0"/>
        <v>0.1</v>
      </c>
      <c r="H7" s="79">
        <f t="shared" si="1"/>
        <v>0.57512296000000007</v>
      </c>
      <c r="I7" s="76">
        <v>498474</v>
      </c>
      <c r="J7" s="80">
        <v>1701035</v>
      </c>
    </row>
    <row r="8" spans="1:12" x14ac:dyDescent="0.25">
      <c r="A8">
        <v>1</v>
      </c>
      <c r="B8" s="76">
        <v>7</v>
      </c>
      <c r="C8" s="76">
        <v>29.28</v>
      </c>
      <c r="D8" s="76">
        <v>13</v>
      </c>
      <c r="E8" s="77" t="s">
        <v>45</v>
      </c>
      <c r="F8" s="78" t="s">
        <v>25</v>
      </c>
      <c r="G8" s="76">
        <f t="shared" si="0"/>
        <v>6.7000000000000004E-2</v>
      </c>
      <c r="H8" s="79">
        <f t="shared" si="1"/>
        <v>0.56021579894328999</v>
      </c>
      <c r="I8" s="76">
        <v>498485</v>
      </c>
      <c r="J8" s="80">
        <v>1701043</v>
      </c>
    </row>
    <row r="9" spans="1:12" x14ac:dyDescent="0.25">
      <c r="A9">
        <v>1</v>
      </c>
      <c r="B9" s="76">
        <v>8.1</v>
      </c>
      <c r="C9" s="76">
        <v>28.01</v>
      </c>
      <c r="D9" s="76"/>
      <c r="E9" s="77" t="s">
        <v>45</v>
      </c>
      <c r="F9" s="78" t="s">
        <v>25</v>
      </c>
      <c r="G9" s="76">
        <f t="shared" si="0"/>
        <v>6.2E-2</v>
      </c>
      <c r="H9" s="79">
        <f t="shared" si="1"/>
        <v>0</v>
      </c>
      <c r="I9" s="76">
        <v>498481</v>
      </c>
      <c r="J9" s="80">
        <v>1701033</v>
      </c>
    </row>
    <row r="10" spans="1:12" x14ac:dyDescent="0.25">
      <c r="A10">
        <v>1</v>
      </c>
      <c r="B10" s="76">
        <v>8.1999999999999993</v>
      </c>
      <c r="C10" s="76">
        <v>13.37</v>
      </c>
      <c r="D10" s="76"/>
      <c r="E10" s="77" t="s">
        <v>45</v>
      </c>
      <c r="F10" s="78" t="s">
        <v>25</v>
      </c>
      <c r="G10" s="76">
        <f t="shared" si="0"/>
        <v>1.4E-2</v>
      </c>
      <c r="H10" s="79">
        <f t="shared" si="1"/>
        <v>0</v>
      </c>
      <c r="I10" s="76">
        <v>498481</v>
      </c>
      <c r="J10" s="80">
        <v>1701033</v>
      </c>
    </row>
    <row r="11" spans="1:12" x14ac:dyDescent="0.25">
      <c r="A11">
        <v>1</v>
      </c>
      <c r="B11" s="76">
        <v>9</v>
      </c>
      <c r="C11" s="76">
        <v>17.510000000000002</v>
      </c>
      <c r="D11" s="76">
        <v>10</v>
      </c>
      <c r="E11" s="77" t="s">
        <v>47</v>
      </c>
      <c r="F11" s="78" t="s">
        <v>20</v>
      </c>
      <c r="G11" s="76">
        <f t="shared" si="0"/>
        <v>2.4E-2</v>
      </c>
      <c r="H11" s="79">
        <f t="shared" si="1"/>
        <v>0.15411401947998338</v>
      </c>
      <c r="I11" s="76">
        <v>498487</v>
      </c>
      <c r="J11" s="80">
        <v>1701030</v>
      </c>
    </row>
    <row r="12" spans="1:12" x14ac:dyDescent="0.25">
      <c r="A12">
        <v>1</v>
      </c>
      <c r="B12" s="76">
        <v>10.1</v>
      </c>
      <c r="C12" s="76">
        <v>27.37</v>
      </c>
      <c r="D12" s="76"/>
      <c r="E12" s="77" t="s">
        <v>45</v>
      </c>
      <c r="F12" s="78" t="s">
        <v>25</v>
      </c>
      <c r="G12" s="76">
        <f t="shared" si="0"/>
        <v>5.8999999999999997E-2</v>
      </c>
      <c r="H12" s="79">
        <f t="shared" si="1"/>
        <v>0</v>
      </c>
      <c r="I12" s="76">
        <v>498482</v>
      </c>
      <c r="J12" s="80">
        <v>1701033</v>
      </c>
    </row>
    <row r="13" spans="1:12" x14ac:dyDescent="0.25">
      <c r="A13">
        <v>1</v>
      </c>
      <c r="B13" s="76">
        <v>10.199999999999999</v>
      </c>
      <c r="C13" s="76">
        <v>28.65</v>
      </c>
      <c r="D13" s="76">
        <v>12</v>
      </c>
      <c r="E13" s="77" t="s">
        <v>45</v>
      </c>
      <c r="F13" s="78" t="s">
        <v>25</v>
      </c>
      <c r="G13" s="76">
        <f t="shared" si="0"/>
        <v>6.4000000000000001E-2</v>
      </c>
      <c r="H13" s="79">
        <f t="shared" si="1"/>
        <v>0.49510846769303185</v>
      </c>
      <c r="I13" s="76">
        <v>498482</v>
      </c>
      <c r="J13" s="80">
        <v>1701033</v>
      </c>
    </row>
    <row r="14" spans="1:12" x14ac:dyDescent="0.25">
      <c r="A14">
        <v>1</v>
      </c>
      <c r="B14" s="76">
        <v>10.3</v>
      </c>
      <c r="C14" s="76">
        <v>36.61</v>
      </c>
      <c r="D14" s="76">
        <v>13</v>
      </c>
      <c r="E14" s="77" t="s">
        <v>45</v>
      </c>
      <c r="F14" s="78" t="s">
        <v>25</v>
      </c>
      <c r="G14" s="76">
        <f t="shared" si="0"/>
        <v>0.105</v>
      </c>
      <c r="H14" s="79">
        <f t="shared" si="1"/>
        <v>0.87581557752508266</v>
      </c>
      <c r="I14" s="76">
        <v>498482</v>
      </c>
      <c r="J14" s="80">
        <v>1701033</v>
      </c>
    </row>
    <row r="15" spans="1:12" x14ac:dyDescent="0.25">
      <c r="A15">
        <v>1</v>
      </c>
      <c r="B15" s="76">
        <v>11</v>
      </c>
      <c r="C15" s="76">
        <v>15.92</v>
      </c>
      <c r="D15" s="76">
        <v>9</v>
      </c>
      <c r="E15" s="77" t="s">
        <v>45</v>
      </c>
      <c r="F15" s="78" t="s">
        <v>25</v>
      </c>
      <c r="G15" s="76">
        <f t="shared" si="0"/>
        <v>0.02</v>
      </c>
      <c r="H15" s="79">
        <f t="shared" si="1"/>
        <v>0.11465645015790436</v>
      </c>
      <c r="I15" s="76">
        <v>498487</v>
      </c>
      <c r="J15" s="80">
        <v>1701032</v>
      </c>
    </row>
    <row r="16" spans="1:12" x14ac:dyDescent="0.25">
      <c r="A16">
        <v>1</v>
      </c>
      <c r="B16" s="76">
        <v>12</v>
      </c>
      <c r="C16" s="76">
        <v>28.65</v>
      </c>
      <c r="D16" s="76"/>
      <c r="E16" s="77" t="s">
        <v>45</v>
      </c>
      <c r="F16" s="78" t="s">
        <v>25</v>
      </c>
      <c r="G16" s="76">
        <f t="shared" si="0"/>
        <v>6.4000000000000001E-2</v>
      </c>
      <c r="H16" s="79">
        <f t="shared" si="1"/>
        <v>0</v>
      </c>
      <c r="I16" s="76">
        <v>498487</v>
      </c>
      <c r="J16" s="80">
        <v>1701032</v>
      </c>
    </row>
    <row r="17" spans="1:10" x14ac:dyDescent="0.25">
      <c r="A17">
        <v>1</v>
      </c>
      <c r="B17" s="76">
        <v>13</v>
      </c>
      <c r="C17" s="76">
        <v>15.92</v>
      </c>
      <c r="D17" s="76">
        <v>10</v>
      </c>
      <c r="E17" s="77" t="s">
        <v>45</v>
      </c>
      <c r="F17" s="78" t="s">
        <v>25</v>
      </c>
      <c r="G17" s="76">
        <f t="shared" si="0"/>
        <v>0.02</v>
      </c>
      <c r="H17" s="79">
        <f t="shared" si="1"/>
        <v>0.12739605573100482</v>
      </c>
      <c r="I17" s="76">
        <v>498487</v>
      </c>
      <c r="J17" s="80">
        <v>1701032</v>
      </c>
    </row>
    <row r="18" spans="1:10" x14ac:dyDescent="0.25">
      <c r="A18">
        <v>1</v>
      </c>
      <c r="B18" s="76">
        <v>14</v>
      </c>
      <c r="C18" s="76">
        <v>38.200000000000003</v>
      </c>
      <c r="D18" s="76"/>
      <c r="E18" s="77" t="s">
        <v>45</v>
      </c>
      <c r="F18" s="78" t="s">
        <v>25</v>
      </c>
      <c r="G18" s="76">
        <f t="shared" si="0"/>
        <v>0.115</v>
      </c>
      <c r="H18" s="79">
        <f t="shared" si="1"/>
        <v>0</v>
      </c>
      <c r="I18" s="76">
        <v>498491</v>
      </c>
      <c r="J18" s="80">
        <v>1701032</v>
      </c>
    </row>
    <row r="19" spans="1:10" x14ac:dyDescent="0.25">
      <c r="A19">
        <v>1</v>
      </c>
      <c r="B19" s="76">
        <v>15</v>
      </c>
      <c r="C19" s="76">
        <v>17.190000000000001</v>
      </c>
      <c r="D19" s="76">
        <v>7</v>
      </c>
      <c r="E19" s="77" t="s">
        <v>48</v>
      </c>
      <c r="F19" s="78" t="s">
        <v>22</v>
      </c>
      <c r="G19" s="76">
        <f t="shared" si="0"/>
        <v>2.3E-2</v>
      </c>
      <c r="H19" s="79">
        <f t="shared" si="1"/>
        <v>0.10397277821553674</v>
      </c>
      <c r="I19" s="76">
        <v>498500</v>
      </c>
      <c r="J19" s="80">
        <v>1701036</v>
      </c>
    </row>
    <row r="20" spans="1:10" x14ac:dyDescent="0.25">
      <c r="A20">
        <v>1</v>
      </c>
      <c r="B20" s="76">
        <v>16</v>
      </c>
      <c r="C20" s="76">
        <v>14.64</v>
      </c>
      <c r="D20" s="76"/>
      <c r="E20" s="77" t="s">
        <v>46</v>
      </c>
      <c r="F20" s="78" t="s">
        <v>17</v>
      </c>
      <c r="G20" s="76">
        <f t="shared" si="0"/>
        <v>1.7000000000000001E-2</v>
      </c>
      <c r="H20" s="79">
        <f t="shared" si="1"/>
        <v>0</v>
      </c>
      <c r="I20" s="76">
        <v>498504</v>
      </c>
      <c r="J20" s="80">
        <v>1701036</v>
      </c>
    </row>
    <row r="21" spans="1:10" x14ac:dyDescent="0.25">
      <c r="A21">
        <v>1</v>
      </c>
      <c r="B21" s="76">
        <v>17</v>
      </c>
      <c r="C21" s="76">
        <v>13.37</v>
      </c>
      <c r="D21" s="76">
        <v>8</v>
      </c>
      <c r="E21" s="77" t="s">
        <v>46</v>
      </c>
      <c r="F21" s="78" t="s">
        <v>17</v>
      </c>
      <c r="G21" s="76">
        <f t="shared" si="0"/>
        <v>1.4E-2</v>
      </c>
      <c r="H21" s="79">
        <f t="shared" si="1"/>
        <v>7.1882414568766109E-2</v>
      </c>
      <c r="I21" s="76">
        <v>498502</v>
      </c>
      <c r="J21" s="80">
        <v>1701035</v>
      </c>
    </row>
    <row r="22" spans="1:10" x14ac:dyDescent="0.25">
      <c r="A22">
        <v>1</v>
      </c>
      <c r="B22" s="76">
        <v>18</v>
      </c>
      <c r="C22" s="76">
        <v>19.100000000000001</v>
      </c>
      <c r="D22" s="76">
        <v>9</v>
      </c>
      <c r="E22" s="77" t="s">
        <v>48</v>
      </c>
      <c r="F22" s="78" t="s">
        <v>22</v>
      </c>
      <c r="G22" s="76">
        <f t="shared" si="0"/>
        <v>2.9000000000000001E-2</v>
      </c>
      <c r="H22" s="79">
        <f t="shared" si="1"/>
        <v>0.16503615589767731</v>
      </c>
      <c r="I22" s="76">
        <v>498506</v>
      </c>
      <c r="J22" s="80">
        <v>1701034</v>
      </c>
    </row>
    <row r="23" spans="1:10" x14ac:dyDescent="0.25">
      <c r="A23">
        <v>1</v>
      </c>
      <c r="B23" s="76">
        <v>19</v>
      </c>
      <c r="C23" s="76">
        <v>26.1</v>
      </c>
      <c r="D23" s="76">
        <v>7</v>
      </c>
      <c r="E23" s="77" t="s">
        <v>48</v>
      </c>
      <c r="F23" s="78" t="s">
        <v>22</v>
      </c>
      <c r="G23" s="76">
        <f t="shared" si="0"/>
        <v>5.3999999999999999E-2</v>
      </c>
      <c r="H23" s="79">
        <f t="shared" si="1"/>
        <v>0.23968944513381316</v>
      </c>
      <c r="I23" s="76">
        <v>498512</v>
      </c>
      <c r="J23" s="80">
        <v>1701038</v>
      </c>
    </row>
    <row r="24" spans="1:10" x14ac:dyDescent="0.25">
      <c r="A24">
        <v>1</v>
      </c>
      <c r="B24" s="76">
        <v>20.100000000000001</v>
      </c>
      <c r="C24" s="76">
        <v>12.1</v>
      </c>
      <c r="D24" s="76"/>
      <c r="E24" s="77" t="s">
        <v>48</v>
      </c>
      <c r="F24" s="78" t="s">
        <v>22</v>
      </c>
      <c r="G24" s="76">
        <f t="shared" si="0"/>
        <v>1.0999999999999999E-2</v>
      </c>
      <c r="H24" s="79">
        <f t="shared" si="1"/>
        <v>0</v>
      </c>
      <c r="I24" s="76">
        <v>498513</v>
      </c>
      <c r="J24" s="80">
        <v>1701037</v>
      </c>
    </row>
    <row r="25" spans="1:10" x14ac:dyDescent="0.25">
      <c r="A25">
        <v>1</v>
      </c>
      <c r="B25" s="76">
        <v>20.2</v>
      </c>
      <c r="C25" s="76">
        <v>21.01</v>
      </c>
      <c r="D25" s="76">
        <v>7</v>
      </c>
      <c r="E25" s="77" t="s">
        <v>48</v>
      </c>
      <c r="F25" s="78" t="s">
        <v>22</v>
      </c>
      <c r="G25" s="76">
        <f t="shared" si="0"/>
        <v>3.5000000000000003E-2</v>
      </c>
      <c r="H25" s="79">
        <f t="shared" si="1"/>
        <v>0.15531736005036964</v>
      </c>
      <c r="I25" s="76">
        <v>498513</v>
      </c>
      <c r="J25" s="80">
        <v>1701037</v>
      </c>
    </row>
    <row r="26" spans="1:10" x14ac:dyDescent="0.25">
      <c r="A26">
        <v>1</v>
      </c>
      <c r="B26" s="76">
        <v>21</v>
      </c>
      <c r="C26" s="76">
        <v>28.01</v>
      </c>
      <c r="D26" s="76">
        <v>11</v>
      </c>
      <c r="E26" s="77" t="s">
        <v>46</v>
      </c>
      <c r="F26" s="78" t="s">
        <v>17</v>
      </c>
      <c r="G26" s="76">
        <f t="shared" si="0"/>
        <v>6.2E-2</v>
      </c>
      <c r="H26" s="79">
        <f t="shared" si="1"/>
        <v>0.43379921137690264</v>
      </c>
      <c r="I26" s="76">
        <v>498517</v>
      </c>
      <c r="J26" s="80">
        <v>1701033</v>
      </c>
    </row>
    <row r="27" spans="1:10" x14ac:dyDescent="0.25">
      <c r="A27">
        <v>1</v>
      </c>
      <c r="B27" s="76">
        <v>22</v>
      </c>
      <c r="C27" s="76">
        <v>14.01</v>
      </c>
      <c r="D27" s="76">
        <v>7</v>
      </c>
      <c r="E27" s="77" t="s">
        <v>46</v>
      </c>
      <c r="F27" s="78" t="s">
        <v>17</v>
      </c>
      <c r="G27" s="76">
        <f t="shared" si="0"/>
        <v>1.4999999999999999E-2</v>
      </c>
      <c r="H27" s="79">
        <f t="shared" si="1"/>
        <v>6.9062797463057435E-2</v>
      </c>
      <c r="I27" s="76">
        <v>498517</v>
      </c>
      <c r="J27" s="80">
        <v>1701032</v>
      </c>
    </row>
    <row r="28" spans="1:10" x14ac:dyDescent="0.25">
      <c r="A28">
        <v>1</v>
      </c>
      <c r="B28" s="76">
        <v>23</v>
      </c>
      <c r="C28" s="76">
        <v>20.69</v>
      </c>
      <c r="D28" s="76">
        <v>7</v>
      </c>
      <c r="E28" s="77" t="s">
        <v>46</v>
      </c>
      <c r="F28" s="78" t="s">
        <v>17</v>
      </c>
      <c r="G28" s="76">
        <f t="shared" si="0"/>
        <v>3.4000000000000002E-2</v>
      </c>
      <c r="H28" s="79">
        <f t="shared" si="1"/>
        <v>0.15062216186498542</v>
      </c>
      <c r="I28" s="76">
        <v>498517</v>
      </c>
      <c r="J28" s="80">
        <v>1701032</v>
      </c>
    </row>
    <row r="29" spans="1:10" x14ac:dyDescent="0.25">
      <c r="A29">
        <v>1</v>
      </c>
      <c r="B29" s="76">
        <v>24</v>
      </c>
      <c r="C29" s="76">
        <v>12.1</v>
      </c>
      <c r="D29" s="76"/>
      <c r="E29" s="77" t="s">
        <v>46</v>
      </c>
      <c r="F29" s="78" t="s">
        <v>17</v>
      </c>
      <c r="G29" s="76">
        <f t="shared" si="0"/>
        <v>1.0999999999999999E-2</v>
      </c>
      <c r="H29" s="79">
        <f t="shared" si="1"/>
        <v>0</v>
      </c>
      <c r="I29" s="76">
        <v>498516</v>
      </c>
      <c r="J29" s="80">
        <v>1701031</v>
      </c>
    </row>
    <row r="30" spans="1:10" x14ac:dyDescent="0.25">
      <c r="A30">
        <v>1</v>
      </c>
      <c r="B30" s="76">
        <v>25</v>
      </c>
      <c r="C30" s="76">
        <v>13.37</v>
      </c>
      <c r="D30" s="76">
        <v>6</v>
      </c>
      <c r="E30" s="77" t="s">
        <v>46</v>
      </c>
      <c r="F30" s="78" t="s">
        <v>17</v>
      </c>
      <c r="G30" s="76">
        <f t="shared" si="0"/>
        <v>1.4E-2</v>
      </c>
      <c r="H30" s="79">
        <f t="shared" si="1"/>
        <v>5.3911810926574572E-2</v>
      </c>
      <c r="I30" s="76">
        <v>498516</v>
      </c>
      <c r="J30" s="80">
        <v>1701032</v>
      </c>
    </row>
    <row r="31" spans="1:10" x14ac:dyDescent="0.25">
      <c r="A31">
        <v>1</v>
      </c>
      <c r="B31" s="76">
        <v>26</v>
      </c>
      <c r="C31" s="76">
        <v>13.37</v>
      </c>
      <c r="D31" s="76">
        <v>8</v>
      </c>
      <c r="E31" s="77" t="s">
        <v>46</v>
      </c>
      <c r="F31" s="78" t="s">
        <v>17</v>
      </c>
      <c r="G31" s="76">
        <f t="shared" si="0"/>
        <v>1.4E-2</v>
      </c>
      <c r="H31" s="79">
        <f t="shared" si="1"/>
        <v>7.1882414568766109E-2</v>
      </c>
      <c r="I31" s="76">
        <v>498519</v>
      </c>
      <c r="J31" s="80">
        <v>1701039</v>
      </c>
    </row>
    <row r="32" spans="1:10" x14ac:dyDescent="0.25">
      <c r="A32">
        <v>1</v>
      </c>
      <c r="B32" s="76">
        <v>27</v>
      </c>
      <c r="C32" s="76">
        <v>25.46</v>
      </c>
      <c r="D32" s="76"/>
      <c r="E32" s="77" t="s">
        <v>48</v>
      </c>
      <c r="F32" s="78" t="s">
        <v>22</v>
      </c>
      <c r="G32" s="76">
        <f t="shared" si="0"/>
        <v>5.0999999999999997E-2</v>
      </c>
      <c r="H32" s="79">
        <f t="shared" si="1"/>
        <v>0</v>
      </c>
      <c r="I32" s="76">
        <v>498518</v>
      </c>
      <c r="J32" s="80">
        <v>1701038</v>
      </c>
    </row>
    <row r="33" spans="1:10" x14ac:dyDescent="0.25">
      <c r="A33">
        <v>1</v>
      </c>
      <c r="B33" s="76">
        <v>28</v>
      </c>
      <c r="C33" s="76">
        <v>15.92</v>
      </c>
      <c r="D33" s="76">
        <v>8</v>
      </c>
      <c r="E33" s="77" t="s">
        <v>48</v>
      </c>
      <c r="F33" s="78" t="s">
        <v>22</v>
      </c>
      <c r="G33" s="76">
        <f t="shared" si="0"/>
        <v>0.02</v>
      </c>
      <c r="H33" s="79">
        <f t="shared" si="1"/>
        <v>0.10191684458480386</v>
      </c>
      <c r="I33" s="76">
        <v>498519</v>
      </c>
      <c r="J33" s="80">
        <v>1701040</v>
      </c>
    </row>
    <row r="34" spans="1:10" x14ac:dyDescent="0.25">
      <c r="A34">
        <v>1</v>
      </c>
      <c r="B34" s="76">
        <v>29</v>
      </c>
      <c r="C34" s="76">
        <v>12.1</v>
      </c>
      <c r="D34" s="76"/>
      <c r="E34" s="77" t="s">
        <v>48</v>
      </c>
      <c r="F34" s="78" t="s">
        <v>22</v>
      </c>
      <c r="G34" s="76">
        <f t="shared" si="0"/>
        <v>1.0999999999999999E-2</v>
      </c>
      <c r="H34" s="79">
        <f t="shared" si="1"/>
        <v>0</v>
      </c>
      <c r="I34" s="76">
        <v>498520</v>
      </c>
      <c r="J34" s="80">
        <v>1701039</v>
      </c>
    </row>
    <row r="35" spans="1:10" x14ac:dyDescent="0.25">
      <c r="A35">
        <v>1</v>
      </c>
      <c r="B35" s="76">
        <v>30.1</v>
      </c>
      <c r="C35" s="76">
        <v>14.01</v>
      </c>
      <c r="D35" s="76">
        <v>7</v>
      </c>
      <c r="E35" s="77" t="s">
        <v>46</v>
      </c>
      <c r="F35" s="78" t="s">
        <v>17</v>
      </c>
      <c r="G35" s="76">
        <f t="shared" si="0"/>
        <v>1.4999999999999999E-2</v>
      </c>
      <c r="H35" s="79">
        <f t="shared" si="1"/>
        <v>6.9062797463057435E-2</v>
      </c>
      <c r="I35" s="76">
        <v>498522</v>
      </c>
      <c r="J35" s="80">
        <v>1701035</v>
      </c>
    </row>
    <row r="36" spans="1:10" x14ac:dyDescent="0.25">
      <c r="A36">
        <v>1</v>
      </c>
      <c r="B36" s="76">
        <v>30.2</v>
      </c>
      <c r="C36" s="76">
        <v>15.92</v>
      </c>
      <c r="D36" s="76">
        <v>7</v>
      </c>
      <c r="E36" s="77" t="s">
        <v>46</v>
      </c>
      <c r="F36" s="78" t="s">
        <v>17</v>
      </c>
      <c r="G36" s="76">
        <f t="shared" si="0"/>
        <v>0.02</v>
      </c>
      <c r="H36" s="79">
        <f t="shared" si="1"/>
        <v>8.9177239011703394E-2</v>
      </c>
      <c r="I36" s="76">
        <v>498522</v>
      </c>
      <c r="J36" s="80">
        <v>1701035</v>
      </c>
    </row>
    <row r="37" spans="1:10" x14ac:dyDescent="0.25">
      <c r="A37">
        <v>1</v>
      </c>
      <c r="B37" s="76">
        <v>31</v>
      </c>
      <c r="C37" s="76">
        <v>14.64</v>
      </c>
      <c r="D37" s="76">
        <v>7</v>
      </c>
      <c r="E37" s="77" t="s">
        <v>49</v>
      </c>
      <c r="F37" s="78" t="s">
        <v>26</v>
      </c>
      <c r="G37" s="76">
        <f t="shared" si="0"/>
        <v>1.7000000000000001E-2</v>
      </c>
      <c r="H37" s="79">
        <f t="shared" si="1"/>
        <v>7.5413665242365965E-2</v>
      </c>
      <c r="I37" s="76">
        <v>498523</v>
      </c>
      <c r="J37" s="80">
        <v>1701032</v>
      </c>
    </row>
    <row r="38" spans="1:10" x14ac:dyDescent="0.25">
      <c r="A38">
        <v>1</v>
      </c>
      <c r="B38" s="76">
        <v>32</v>
      </c>
      <c r="C38" s="76">
        <v>14.01</v>
      </c>
      <c r="D38" s="76"/>
      <c r="E38" s="77" t="s">
        <v>49</v>
      </c>
      <c r="F38" s="78" t="s">
        <v>26</v>
      </c>
      <c r="G38" s="76">
        <f t="shared" si="0"/>
        <v>1.4999999999999999E-2</v>
      </c>
      <c r="H38" s="79">
        <f t="shared" si="1"/>
        <v>0</v>
      </c>
      <c r="I38" s="76">
        <v>498524</v>
      </c>
      <c r="J38" s="80">
        <v>1701033</v>
      </c>
    </row>
    <row r="39" spans="1:10" x14ac:dyDescent="0.25">
      <c r="A39">
        <v>1</v>
      </c>
      <c r="B39" s="76">
        <v>33</v>
      </c>
      <c r="C39" s="76">
        <v>16.55</v>
      </c>
      <c r="D39" s="76">
        <v>8</v>
      </c>
      <c r="E39" s="77" t="s">
        <v>49</v>
      </c>
      <c r="F39" s="78" t="s">
        <v>26</v>
      </c>
      <c r="G39" s="76">
        <f t="shared" si="0"/>
        <v>2.1999999999999999E-2</v>
      </c>
      <c r="H39" s="79">
        <f t="shared" si="1"/>
        <v>0.11014273047038443</v>
      </c>
      <c r="I39" s="76">
        <v>498520</v>
      </c>
      <c r="J39" s="80">
        <v>1701032</v>
      </c>
    </row>
    <row r="40" spans="1:10" x14ac:dyDescent="0.25">
      <c r="A40">
        <v>1</v>
      </c>
      <c r="B40" s="76">
        <v>34</v>
      </c>
      <c r="C40" s="76">
        <v>25.46</v>
      </c>
      <c r="D40" s="76">
        <v>6</v>
      </c>
      <c r="E40" s="77" t="s">
        <v>48</v>
      </c>
      <c r="F40" s="78" t="s">
        <v>22</v>
      </c>
      <c r="G40" s="76">
        <f t="shared" si="0"/>
        <v>5.0999999999999997E-2</v>
      </c>
      <c r="H40" s="79">
        <f t="shared" si="1"/>
        <v>0.19549601285104184</v>
      </c>
      <c r="I40" s="76">
        <v>498525</v>
      </c>
      <c r="J40" s="80">
        <v>1701035</v>
      </c>
    </row>
    <row r="41" spans="1:10" x14ac:dyDescent="0.25">
      <c r="A41">
        <v>1</v>
      </c>
      <c r="B41" s="76">
        <v>35</v>
      </c>
      <c r="C41" s="76">
        <v>12.73</v>
      </c>
      <c r="D41" s="76">
        <v>5</v>
      </c>
      <c r="E41" s="77" t="s">
        <v>46</v>
      </c>
      <c r="F41" s="78" t="s">
        <v>17</v>
      </c>
      <c r="G41" s="76">
        <f t="shared" si="0"/>
        <v>1.2999999999999999E-2</v>
      </c>
      <c r="H41" s="79">
        <f t="shared" si="1"/>
        <v>4.0728336010633713E-2</v>
      </c>
      <c r="I41" s="76">
        <v>498524</v>
      </c>
      <c r="J41" s="80">
        <v>1701035</v>
      </c>
    </row>
    <row r="42" spans="1:10" x14ac:dyDescent="0.25">
      <c r="A42">
        <v>1</v>
      </c>
      <c r="B42" s="76">
        <v>36</v>
      </c>
      <c r="C42" s="76">
        <v>21.65</v>
      </c>
      <c r="D42" s="76">
        <v>10</v>
      </c>
      <c r="E42" s="77" t="s">
        <v>48</v>
      </c>
      <c r="F42" s="78" t="s">
        <v>22</v>
      </c>
      <c r="G42" s="76">
        <f t="shared" si="0"/>
        <v>3.6999999999999998E-2</v>
      </c>
      <c r="H42" s="79">
        <f t="shared" si="1"/>
        <v>0.23560562601155868</v>
      </c>
      <c r="I42" s="76">
        <v>498529</v>
      </c>
      <c r="J42" s="80">
        <v>1701040</v>
      </c>
    </row>
    <row r="43" spans="1:10" x14ac:dyDescent="0.25">
      <c r="A43">
        <v>1</v>
      </c>
      <c r="B43" s="76">
        <v>37</v>
      </c>
      <c r="C43" s="76">
        <v>19.100000000000001</v>
      </c>
      <c r="D43" s="76">
        <v>7</v>
      </c>
      <c r="E43" s="77" t="s">
        <v>48</v>
      </c>
      <c r="F43" s="78" t="s">
        <v>22</v>
      </c>
      <c r="G43" s="76">
        <f t="shared" si="0"/>
        <v>2.9000000000000001E-2</v>
      </c>
      <c r="H43" s="79">
        <f t="shared" si="1"/>
        <v>0.12836145458708237</v>
      </c>
      <c r="I43" s="76">
        <v>498528</v>
      </c>
      <c r="J43" s="80">
        <v>1701041</v>
      </c>
    </row>
    <row r="44" spans="1:10" x14ac:dyDescent="0.25">
      <c r="A44">
        <v>1</v>
      </c>
      <c r="B44" s="76">
        <v>38</v>
      </c>
      <c r="C44" s="76">
        <v>14.01</v>
      </c>
      <c r="D44" s="76"/>
      <c r="E44" s="77" t="s">
        <v>46</v>
      </c>
      <c r="F44" s="78" t="s">
        <v>17</v>
      </c>
      <c r="G44" s="76">
        <f t="shared" si="0"/>
        <v>1.4999999999999999E-2</v>
      </c>
      <c r="H44" s="79">
        <f t="shared" si="1"/>
        <v>0</v>
      </c>
      <c r="I44" s="76">
        <v>498531</v>
      </c>
      <c r="J44" s="80">
        <v>1701036</v>
      </c>
    </row>
    <row r="45" spans="1:10" x14ac:dyDescent="0.25">
      <c r="A45">
        <v>1</v>
      </c>
      <c r="B45" s="76">
        <v>39</v>
      </c>
      <c r="C45" s="76">
        <v>14.64</v>
      </c>
      <c r="D45" s="76">
        <v>7</v>
      </c>
      <c r="E45" s="77" t="s">
        <v>48</v>
      </c>
      <c r="F45" s="78" t="s">
        <v>22</v>
      </c>
      <c r="G45" s="76">
        <f t="shared" si="0"/>
        <v>1.7000000000000001E-2</v>
      </c>
      <c r="H45" s="79">
        <f t="shared" si="1"/>
        <v>7.5413665242365965E-2</v>
      </c>
      <c r="I45" s="76">
        <v>498532</v>
      </c>
      <c r="J45" s="80">
        <v>1701035</v>
      </c>
    </row>
    <row r="46" spans="1:10" x14ac:dyDescent="0.25">
      <c r="A46">
        <v>1</v>
      </c>
      <c r="B46" s="76">
        <v>40</v>
      </c>
      <c r="C46" s="76">
        <v>13.37</v>
      </c>
      <c r="D46" s="76">
        <v>3</v>
      </c>
      <c r="E46" s="77" t="s">
        <v>46</v>
      </c>
      <c r="F46" s="78" t="s">
        <v>17</v>
      </c>
      <c r="G46" s="76">
        <f t="shared" si="0"/>
        <v>1.4E-2</v>
      </c>
      <c r="H46" s="79">
        <f t="shared" si="1"/>
        <v>2.6955905463287286E-2</v>
      </c>
      <c r="I46" s="76">
        <v>498530</v>
      </c>
      <c r="J46" s="80">
        <v>1701032</v>
      </c>
    </row>
    <row r="47" spans="1:10" x14ac:dyDescent="0.25">
      <c r="A47">
        <v>1</v>
      </c>
      <c r="B47" s="76">
        <v>41</v>
      </c>
      <c r="C47" s="76">
        <v>12.1</v>
      </c>
      <c r="D47" s="76">
        <v>4</v>
      </c>
      <c r="E47" s="77" t="s">
        <v>46</v>
      </c>
      <c r="F47" s="78" t="s">
        <v>17</v>
      </c>
      <c r="G47" s="76">
        <f t="shared" si="0"/>
        <v>1.0999999999999999E-2</v>
      </c>
      <c r="H47" s="79">
        <f t="shared" si="1"/>
        <v>2.9437477146373223E-2</v>
      </c>
      <c r="I47" s="76">
        <v>498530</v>
      </c>
      <c r="J47" s="80">
        <v>1701032</v>
      </c>
    </row>
    <row r="48" spans="1:10" x14ac:dyDescent="0.25">
      <c r="A48">
        <v>1</v>
      </c>
      <c r="B48" s="76">
        <v>42</v>
      </c>
      <c r="C48" s="76">
        <v>12.1</v>
      </c>
      <c r="D48" s="76"/>
      <c r="E48" s="77" t="s">
        <v>46</v>
      </c>
      <c r="F48" s="78" t="s">
        <v>17</v>
      </c>
      <c r="G48" s="76">
        <f t="shared" si="0"/>
        <v>1.0999999999999999E-2</v>
      </c>
      <c r="H48" s="79">
        <f t="shared" si="1"/>
        <v>0</v>
      </c>
      <c r="I48" s="76">
        <v>498533</v>
      </c>
      <c r="J48" s="80">
        <v>1701038</v>
      </c>
    </row>
    <row r="49" spans="1:10" x14ac:dyDescent="0.25">
      <c r="A49">
        <v>1</v>
      </c>
      <c r="B49" s="76">
        <v>43</v>
      </c>
      <c r="C49" s="76">
        <v>20.37</v>
      </c>
      <c r="D49" s="76">
        <v>7</v>
      </c>
      <c r="E49" s="77" t="s">
        <v>48</v>
      </c>
      <c r="F49" s="78" t="s">
        <v>22</v>
      </c>
      <c r="G49" s="76">
        <f t="shared" si="0"/>
        <v>3.3000000000000002E-2</v>
      </c>
      <c r="H49" s="79">
        <f t="shared" si="1"/>
        <v>0.14599902427525216</v>
      </c>
      <c r="I49" s="76">
        <v>498532</v>
      </c>
      <c r="J49" s="80">
        <v>1701040</v>
      </c>
    </row>
    <row r="50" spans="1:10" x14ac:dyDescent="0.25">
      <c r="A50">
        <v>1</v>
      </c>
      <c r="B50" s="76">
        <v>44</v>
      </c>
      <c r="C50" s="76">
        <v>17.190000000000001</v>
      </c>
      <c r="D50" s="76">
        <v>6.5</v>
      </c>
      <c r="E50" s="77" t="s">
        <v>46</v>
      </c>
      <c r="F50" s="78" t="s">
        <v>17</v>
      </c>
      <c r="G50" s="76">
        <f t="shared" si="0"/>
        <v>2.3E-2</v>
      </c>
      <c r="H50" s="79">
        <f t="shared" si="1"/>
        <v>9.6546151200141261E-2</v>
      </c>
      <c r="I50" s="76">
        <v>498535</v>
      </c>
      <c r="J50" s="80">
        <v>1701036</v>
      </c>
    </row>
    <row r="51" spans="1:10" x14ac:dyDescent="0.25">
      <c r="A51">
        <v>1</v>
      </c>
      <c r="B51" s="76">
        <v>45</v>
      </c>
      <c r="C51" s="76">
        <v>13.37</v>
      </c>
      <c r="D51" s="76">
        <v>7</v>
      </c>
      <c r="E51" s="77" t="s">
        <v>48</v>
      </c>
      <c r="F51" s="78" t="s">
        <v>22</v>
      </c>
      <c r="G51" s="76">
        <f t="shared" si="0"/>
        <v>1.4E-2</v>
      </c>
      <c r="H51" s="79">
        <f t="shared" si="1"/>
        <v>6.2897112747670333E-2</v>
      </c>
      <c r="I51" s="76">
        <v>498535</v>
      </c>
      <c r="J51" s="80">
        <v>1701037</v>
      </c>
    </row>
    <row r="52" spans="1:10" x14ac:dyDescent="0.25">
      <c r="A52">
        <v>1</v>
      </c>
      <c r="B52" s="76">
        <v>46</v>
      </c>
      <c r="C52" s="76">
        <v>21.65</v>
      </c>
      <c r="D52" s="76">
        <v>9</v>
      </c>
      <c r="E52" s="77" t="s">
        <v>48</v>
      </c>
      <c r="F52" s="78" t="s">
        <v>22</v>
      </c>
      <c r="G52" s="76">
        <f t="shared" si="0"/>
        <v>3.6999999999999998E-2</v>
      </c>
      <c r="H52" s="79">
        <f t="shared" si="1"/>
        <v>0.2120450634104028</v>
      </c>
      <c r="I52" s="76">
        <v>498535</v>
      </c>
      <c r="J52" s="80">
        <v>1701037</v>
      </c>
    </row>
    <row r="53" spans="1:10" x14ac:dyDescent="0.25">
      <c r="A53">
        <v>1</v>
      </c>
      <c r="B53" s="76">
        <v>47</v>
      </c>
      <c r="C53" s="76">
        <v>16.55</v>
      </c>
      <c r="D53" s="76"/>
      <c r="E53" s="77" t="s">
        <v>48</v>
      </c>
      <c r="F53" s="78" t="s">
        <v>22</v>
      </c>
      <c r="G53" s="76">
        <f t="shared" si="0"/>
        <v>2.1999999999999999E-2</v>
      </c>
      <c r="H53" s="79">
        <f t="shared" si="1"/>
        <v>0</v>
      </c>
      <c r="I53" s="76">
        <v>498549</v>
      </c>
      <c r="J53" s="80">
        <v>1701018</v>
      </c>
    </row>
    <row r="54" spans="1:10" x14ac:dyDescent="0.25">
      <c r="A54">
        <v>1</v>
      </c>
      <c r="B54" s="76">
        <v>48</v>
      </c>
      <c r="C54" s="76">
        <v>24.19</v>
      </c>
      <c r="D54" s="76">
        <v>12</v>
      </c>
      <c r="E54" s="77" t="s">
        <v>50</v>
      </c>
      <c r="F54" s="78" t="s">
        <v>19</v>
      </c>
      <c r="G54" s="76">
        <f t="shared" si="0"/>
        <v>4.5999999999999999E-2</v>
      </c>
      <c r="H54" s="79">
        <f t="shared" si="1"/>
        <v>0.35295784415294484</v>
      </c>
      <c r="I54" s="76">
        <v>498549</v>
      </c>
      <c r="J54" s="80">
        <v>1701017</v>
      </c>
    </row>
    <row r="55" spans="1:10" x14ac:dyDescent="0.25">
      <c r="A55">
        <v>1</v>
      </c>
      <c r="B55" s="76">
        <v>49</v>
      </c>
      <c r="C55" s="76">
        <v>12.73</v>
      </c>
      <c r="D55" s="76">
        <v>5</v>
      </c>
      <c r="E55" s="77" t="s">
        <v>46</v>
      </c>
      <c r="F55" s="78" t="s">
        <v>17</v>
      </c>
      <c r="G55" s="76">
        <f t="shared" si="0"/>
        <v>1.2999999999999999E-2</v>
      </c>
      <c r="H55" s="79">
        <f t="shared" si="1"/>
        <v>4.0728336010633713E-2</v>
      </c>
      <c r="I55" s="76">
        <v>498544</v>
      </c>
      <c r="J55" s="80">
        <v>1701017</v>
      </c>
    </row>
    <row r="56" spans="1:10" x14ac:dyDescent="0.25">
      <c r="A56">
        <v>1</v>
      </c>
      <c r="B56" s="76">
        <v>50</v>
      </c>
      <c r="C56" s="76">
        <v>17.190000000000001</v>
      </c>
      <c r="D56" s="76">
        <v>7</v>
      </c>
      <c r="E56" s="77" t="s">
        <v>48</v>
      </c>
      <c r="F56" s="78" t="s">
        <v>22</v>
      </c>
      <c r="G56" s="76">
        <f t="shared" si="0"/>
        <v>2.3E-2</v>
      </c>
      <c r="H56" s="79">
        <f t="shared" si="1"/>
        <v>0.10397277821553674</v>
      </c>
      <c r="I56" s="76">
        <v>498542</v>
      </c>
      <c r="J56" s="80">
        <v>1701017</v>
      </c>
    </row>
    <row r="57" spans="1:10" x14ac:dyDescent="0.25">
      <c r="A57">
        <v>1</v>
      </c>
      <c r="B57" s="76">
        <v>51</v>
      </c>
      <c r="C57" s="76">
        <v>16.55</v>
      </c>
      <c r="D57" s="76">
        <v>8</v>
      </c>
      <c r="E57" s="77" t="s">
        <v>46</v>
      </c>
      <c r="F57" s="78" t="s">
        <v>17</v>
      </c>
      <c r="G57" s="76">
        <f t="shared" si="0"/>
        <v>2.1999999999999999E-2</v>
      </c>
      <c r="H57" s="79">
        <f t="shared" si="1"/>
        <v>0.11014273047038443</v>
      </c>
      <c r="I57" s="76">
        <v>498541</v>
      </c>
      <c r="J57" s="80">
        <v>1701019</v>
      </c>
    </row>
    <row r="58" spans="1:10" x14ac:dyDescent="0.25">
      <c r="A58">
        <v>1</v>
      </c>
      <c r="B58" s="76">
        <v>52</v>
      </c>
      <c r="C58" s="76">
        <v>16.55</v>
      </c>
      <c r="D58" s="76"/>
      <c r="E58" s="77" t="s">
        <v>48</v>
      </c>
      <c r="F58" s="78" t="s">
        <v>22</v>
      </c>
      <c r="G58" s="76">
        <f t="shared" si="0"/>
        <v>2.1999999999999999E-2</v>
      </c>
      <c r="H58" s="79">
        <f t="shared" si="1"/>
        <v>0</v>
      </c>
      <c r="I58" s="76">
        <v>498537</v>
      </c>
      <c r="J58" s="80">
        <v>1701022</v>
      </c>
    </row>
    <row r="59" spans="1:10" x14ac:dyDescent="0.25">
      <c r="A59">
        <v>1</v>
      </c>
      <c r="B59" s="76">
        <v>53</v>
      </c>
      <c r="C59" s="76">
        <v>14.64</v>
      </c>
      <c r="D59" s="76">
        <v>5</v>
      </c>
      <c r="E59" s="77" t="s">
        <v>48</v>
      </c>
      <c r="F59" s="78" t="s">
        <v>22</v>
      </c>
      <c r="G59" s="76">
        <f t="shared" si="0"/>
        <v>1.7000000000000001E-2</v>
      </c>
      <c r="H59" s="79">
        <f t="shared" si="1"/>
        <v>5.3866903744547119E-2</v>
      </c>
      <c r="I59" s="76">
        <v>498535</v>
      </c>
      <c r="J59" s="80">
        <v>1701023</v>
      </c>
    </row>
    <row r="60" spans="1:10" x14ac:dyDescent="0.25">
      <c r="A60">
        <v>1</v>
      </c>
      <c r="B60" s="76">
        <v>54</v>
      </c>
      <c r="C60" s="76">
        <v>12.73</v>
      </c>
      <c r="D60" s="76">
        <v>7</v>
      </c>
      <c r="E60" s="77" t="s">
        <v>50</v>
      </c>
      <c r="F60" s="78" t="s">
        <v>19</v>
      </c>
      <c r="G60" s="76">
        <f t="shared" si="0"/>
        <v>1.2999999999999999E-2</v>
      </c>
      <c r="H60" s="79">
        <f t="shared" si="1"/>
        <v>5.7019670414887202E-2</v>
      </c>
      <c r="I60" s="76">
        <v>498537</v>
      </c>
      <c r="J60" s="80">
        <v>1701022</v>
      </c>
    </row>
    <row r="61" spans="1:10" x14ac:dyDescent="0.25">
      <c r="A61">
        <v>1</v>
      </c>
      <c r="B61" s="76">
        <v>55.1</v>
      </c>
      <c r="C61" s="76">
        <v>14.01</v>
      </c>
      <c r="D61" s="76">
        <v>8</v>
      </c>
      <c r="E61" s="77" t="s">
        <v>51</v>
      </c>
      <c r="F61" s="78" t="s">
        <v>15</v>
      </c>
      <c r="G61" s="76">
        <f t="shared" si="0"/>
        <v>1.4999999999999999E-2</v>
      </c>
      <c r="H61" s="79">
        <f t="shared" si="1"/>
        <v>7.8928911386351358E-2</v>
      </c>
      <c r="I61" s="76">
        <v>498533</v>
      </c>
      <c r="J61" s="80">
        <v>1701017</v>
      </c>
    </row>
    <row r="62" spans="1:10" x14ac:dyDescent="0.25">
      <c r="A62">
        <v>1</v>
      </c>
      <c r="B62" s="76">
        <v>55.2</v>
      </c>
      <c r="C62" s="76">
        <v>16.55</v>
      </c>
      <c r="D62" s="76"/>
      <c r="E62" s="77" t="s">
        <v>51</v>
      </c>
      <c r="F62" s="78" t="s">
        <v>15</v>
      </c>
      <c r="G62" s="76">
        <f t="shared" si="0"/>
        <v>2.1999999999999999E-2</v>
      </c>
      <c r="H62" s="79">
        <f t="shared" si="1"/>
        <v>0</v>
      </c>
      <c r="I62" s="76">
        <v>498533</v>
      </c>
      <c r="J62" s="80">
        <v>1701017</v>
      </c>
    </row>
    <row r="63" spans="1:10" x14ac:dyDescent="0.25">
      <c r="A63">
        <v>1</v>
      </c>
      <c r="B63" s="76">
        <v>56</v>
      </c>
      <c r="C63" s="76">
        <v>11.46</v>
      </c>
      <c r="D63" s="76">
        <v>7</v>
      </c>
      <c r="E63" s="77" t="s">
        <v>51</v>
      </c>
      <c r="F63" s="78" t="s">
        <v>15</v>
      </c>
      <c r="G63" s="76">
        <f t="shared" si="0"/>
        <v>0.01</v>
      </c>
      <c r="H63" s="79">
        <f t="shared" si="1"/>
        <v>4.6210123651349647E-2</v>
      </c>
      <c r="I63" s="76">
        <v>498529</v>
      </c>
      <c r="J63" s="80">
        <v>1701016</v>
      </c>
    </row>
    <row r="64" spans="1:10" x14ac:dyDescent="0.25">
      <c r="A64">
        <v>1</v>
      </c>
      <c r="B64" s="76">
        <v>57</v>
      </c>
      <c r="C64" s="76">
        <v>20.37</v>
      </c>
      <c r="D64" s="76">
        <v>7</v>
      </c>
      <c r="E64" s="77" t="s">
        <v>51</v>
      </c>
      <c r="F64" s="78" t="s">
        <v>15</v>
      </c>
      <c r="G64" s="76">
        <f t="shared" si="0"/>
        <v>3.3000000000000002E-2</v>
      </c>
      <c r="H64" s="79">
        <f t="shared" si="1"/>
        <v>0.14599902427525216</v>
      </c>
      <c r="I64" s="76">
        <v>498536</v>
      </c>
      <c r="J64" s="80">
        <v>1701014</v>
      </c>
    </row>
    <row r="65" spans="1:10" x14ac:dyDescent="0.25">
      <c r="A65">
        <v>1</v>
      </c>
      <c r="B65" s="76">
        <v>58.1</v>
      </c>
      <c r="C65" s="76">
        <v>15.28</v>
      </c>
      <c r="D65" s="76">
        <v>5</v>
      </c>
      <c r="E65" s="77" t="s">
        <v>52</v>
      </c>
      <c r="F65" s="78" t="s">
        <v>24</v>
      </c>
      <c r="G65" s="76">
        <f t="shared" si="0"/>
        <v>1.7999999999999999E-2</v>
      </c>
      <c r="H65" s="79">
        <f t="shared" si="1"/>
        <v>5.867952209695193E-2</v>
      </c>
      <c r="I65" s="76">
        <v>498542</v>
      </c>
      <c r="J65" s="80">
        <v>1701012</v>
      </c>
    </row>
    <row r="66" spans="1:10" x14ac:dyDescent="0.25">
      <c r="A66">
        <v>1</v>
      </c>
      <c r="B66" s="76">
        <v>58.2</v>
      </c>
      <c r="C66" s="76">
        <v>22.28</v>
      </c>
      <c r="D66" s="76">
        <v>8</v>
      </c>
      <c r="E66" s="77" t="s">
        <v>52</v>
      </c>
      <c r="F66" s="78" t="s">
        <v>24</v>
      </c>
      <c r="G66" s="76">
        <f t="shared" ref="G66:G129" si="2">ROUND((C66/100)^2*0.7854,3)</f>
        <v>3.9E-2</v>
      </c>
      <c r="H66" s="79">
        <f t="shared" si="1"/>
        <v>0.19961364053679714</v>
      </c>
      <c r="I66" s="76">
        <v>498542</v>
      </c>
      <c r="J66" s="80">
        <v>1701012</v>
      </c>
    </row>
    <row r="67" spans="1:10" x14ac:dyDescent="0.25">
      <c r="A67">
        <v>1</v>
      </c>
      <c r="B67" s="76">
        <v>59</v>
      </c>
      <c r="C67" s="76">
        <v>10.19</v>
      </c>
      <c r="D67" s="76">
        <v>3</v>
      </c>
      <c r="E67" s="77" t="s">
        <v>48</v>
      </c>
      <c r="F67" s="78" t="s">
        <v>22</v>
      </c>
      <c r="G67" s="76">
        <f t="shared" si="2"/>
        <v>8.0000000000000002E-3</v>
      </c>
      <c r="H67" s="79">
        <f t="shared" ref="H67:H130" si="3">IF(E67="Pino candelillo",-0.0044177+(0.0000285*C67^2*D67),((C67/100)^2)*D67*0.64*(PI()/4))</f>
        <v>1.5658114988995924E-2</v>
      </c>
      <c r="I67" s="76">
        <v>498538</v>
      </c>
      <c r="J67" s="80">
        <v>1701013</v>
      </c>
    </row>
    <row r="68" spans="1:10" x14ac:dyDescent="0.25">
      <c r="A68">
        <v>1</v>
      </c>
      <c r="B68" s="76">
        <v>60</v>
      </c>
      <c r="C68" s="76">
        <v>10.19</v>
      </c>
      <c r="D68" s="76">
        <v>7</v>
      </c>
      <c r="E68" s="77" t="s">
        <v>46</v>
      </c>
      <c r="F68" s="78" t="s">
        <v>17</v>
      </c>
      <c r="G68" s="76">
        <f t="shared" si="2"/>
        <v>8.0000000000000002E-3</v>
      </c>
      <c r="H68" s="79">
        <f t="shared" si="3"/>
        <v>3.6535601640990484E-2</v>
      </c>
      <c r="I68" s="76">
        <v>498534</v>
      </c>
      <c r="J68" s="80">
        <v>1701014</v>
      </c>
    </row>
    <row r="69" spans="1:10" x14ac:dyDescent="0.25">
      <c r="A69">
        <v>1</v>
      </c>
      <c r="B69" s="76">
        <v>61</v>
      </c>
      <c r="C69" s="76">
        <v>19.100000000000001</v>
      </c>
      <c r="D69" s="76"/>
      <c r="E69" s="77" t="s">
        <v>48</v>
      </c>
      <c r="F69" s="78" t="s">
        <v>22</v>
      </c>
      <c r="G69" s="76">
        <f t="shared" si="2"/>
        <v>2.9000000000000001E-2</v>
      </c>
      <c r="H69" s="79">
        <f t="shared" si="3"/>
        <v>0</v>
      </c>
      <c r="I69" s="76">
        <v>498532</v>
      </c>
      <c r="J69" s="80">
        <v>1701013</v>
      </c>
    </row>
    <row r="70" spans="1:10" x14ac:dyDescent="0.25">
      <c r="A70">
        <v>1</v>
      </c>
      <c r="B70" s="76">
        <v>62</v>
      </c>
      <c r="C70" s="76">
        <v>16.55</v>
      </c>
      <c r="D70" s="76">
        <v>5</v>
      </c>
      <c r="E70" s="77" t="s">
        <v>48</v>
      </c>
      <c r="F70" s="78" t="s">
        <v>22</v>
      </c>
      <c r="G70" s="76">
        <f t="shared" si="2"/>
        <v>2.1999999999999999E-2</v>
      </c>
      <c r="H70" s="79">
        <f t="shared" si="3"/>
        <v>6.883920654399027E-2</v>
      </c>
      <c r="I70" s="76">
        <v>498534</v>
      </c>
      <c r="J70" s="80">
        <v>1701014</v>
      </c>
    </row>
    <row r="71" spans="1:10" x14ac:dyDescent="0.25">
      <c r="A71">
        <v>1</v>
      </c>
      <c r="B71" s="76">
        <v>63</v>
      </c>
      <c r="C71" s="76">
        <v>16.55</v>
      </c>
      <c r="D71" s="76">
        <v>5</v>
      </c>
      <c r="E71" s="77" t="s">
        <v>49</v>
      </c>
      <c r="F71" s="78" t="s">
        <v>26</v>
      </c>
      <c r="G71" s="76">
        <f t="shared" si="2"/>
        <v>2.1999999999999999E-2</v>
      </c>
      <c r="H71" s="79">
        <f t="shared" si="3"/>
        <v>6.883920654399027E-2</v>
      </c>
      <c r="I71" s="76">
        <v>498534</v>
      </c>
      <c r="J71" s="80">
        <v>1701013</v>
      </c>
    </row>
    <row r="72" spans="1:10" x14ac:dyDescent="0.25">
      <c r="A72">
        <v>1</v>
      </c>
      <c r="B72" s="76">
        <v>64</v>
      </c>
      <c r="C72" s="76">
        <v>13.37</v>
      </c>
      <c r="D72" s="76">
        <v>7</v>
      </c>
      <c r="E72" s="77" t="s">
        <v>50</v>
      </c>
      <c r="F72" s="78" t="s">
        <v>19</v>
      </c>
      <c r="G72" s="76">
        <f t="shared" si="2"/>
        <v>1.4E-2</v>
      </c>
      <c r="H72" s="79">
        <f t="shared" si="3"/>
        <v>6.2897112747670333E-2</v>
      </c>
      <c r="I72" s="76">
        <v>498537</v>
      </c>
      <c r="J72" s="80">
        <v>1701013</v>
      </c>
    </row>
    <row r="73" spans="1:10" x14ac:dyDescent="0.25">
      <c r="A73">
        <v>1</v>
      </c>
      <c r="B73" s="76">
        <v>65</v>
      </c>
      <c r="C73" s="76">
        <v>10.19</v>
      </c>
      <c r="D73" s="76"/>
      <c r="E73" s="77" t="s">
        <v>52</v>
      </c>
      <c r="F73" s="78" t="s">
        <v>24</v>
      </c>
      <c r="G73" s="76">
        <f t="shared" si="2"/>
        <v>8.0000000000000002E-3</v>
      </c>
      <c r="H73" s="79">
        <f t="shared" si="3"/>
        <v>0</v>
      </c>
      <c r="I73" s="76">
        <v>498540</v>
      </c>
      <c r="J73" s="80">
        <v>1701016</v>
      </c>
    </row>
    <row r="74" spans="1:10" x14ac:dyDescent="0.25">
      <c r="A74">
        <v>1</v>
      </c>
      <c r="B74" s="76">
        <v>66</v>
      </c>
      <c r="C74" s="76">
        <v>3.34</v>
      </c>
      <c r="D74" s="81">
        <v>7</v>
      </c>
      <c r="E74" s="77" t="s">
        <v>50</v>
      </c>
      <c r="F74" s="78" t="s">
        <v>19</v>
      </c>
      <c r="G74" s="76">
        <f t="shared" si="2"/>
        <v>1E-3</v>
      </c>
      <c r="H74" s="79">
        <f t="shared" si="3"/>
        <v>3.9251913127152658E-3</v>
      </c>
      <c r="I74" s="76">
        <v>498548</v>
      </c>
      <c r="J74" s="80">
        <v>1701012</v>
      </c>
    </row>
    <row r="75" spans="1:10" x14ac:dyDescent="0.25">
      <c r="A75">
        <v>1</v>
      </c>
      <c r="B75" s="76">
        <v>67</v>
      </c>
      <c r="C75" s="76">
        <v>10.82</v>
      </c>
      <c r="D75" s="81">
        <v>4</v>
      </c>
      <c r="E75" s="77" t="s">
        <v>48</v>
      </c>
      <c r="F75" s="78" t="s">
        <v>22</v>
      </c>
      <c r="G75" s="76">
        <f t="shared" si="2"/>
        <v>8.9999999999999993E-3</v>
      </c>
      <c r="H75" s="79">
        <f t="shared" si="3"/>
        <v>2.3538802673800045E-2</v>
      </c>
      <c r="I75" s="76">
        <v>498550</v>
      </c>
      <c r="J75" s="80">
        <v>1701019</v>
      </c>
    </row>
    <row r="76" spans="1:10" x14ac:dyDescent="0.25">
      <c r="A76">
        <v>1</v>
      </c>
      <c r="B76" s="76">
        <v>68</v>
      </c>
      <c r="C76" s="76">
        <v>12.1</v>
      </c>
      <c r="D76" s="81">
        <v>5</v>
      </c>
      <c r="E76" s="77" t="s">
        <v>46</v>
      </c>
      <c r="F76" s="78" t="s">
        <v>17</v>
      </c>
      <c r="G76" s="76">
        <f t="shared" si="2"/>
        <v>1.0999999999999999E-2</v>
      </c>
      <c r="H76" s="79">
        <f t="shared" si="3"/>
        <v>3.6796846432966525E-2</v>
      </c>
      <c r="I76" s="76">
        <v>498539</v>
      </c>
      <c r="J76" s="80">
        <v>1701010</v>
      </c>
    </row>
    <row r="77" spans="1:10" x14ac:dyDescent="0.25">
      <c r="A77">
        <v>1</v>
      </c>
      <c r="B77" s="76">
        <v>69</v>
      </c>
      <c r="C77" s="76">
        <v>12.1</v>
      </c>
      <c r="D77" s="81"/>
      <c r="E77" s="77" t="s">
        <v>46</v>
      </c>
      <c r="F77" s="78" t="s">
        <v>17</v>
      </c>
      <c r="G77" s="76">
        <f t="shared" si="2"/>
        <v>1.0999999999999999E-2</v>
      </c>
      <c r="H77" s="79">
        <f t="shared" si="3"/>
        <v>0</v>
      </c>
      <c r="I77" s="76">
        <v>498537</v>
      </c>
      <c r="J77" s="80">
        <v>1701010</v>
      </c>
    </row>
    <row r="78" spans="1:10" x14ac:dyDescent="0.25">
      <c r="A78">
        <v>1</v>
      </c>
      <c r="B78" s="76">
        <v>70</v>
      </c>
      <c r="C78" s="76">
        <v>23.55</v>
      </c>
      <c r="D78" s="81">
        <v>9</v>
      </c>
      <c r="E78" s="77" t="s">
        <v>48</v>
      </c>
      <c r="F78" s="78" t="s">
        <v>22</v>
      </c>
      <c r="G78" s="76">
        <f t="shared" si="2"/>
        <v>4.3999999999999997E-2</v>
      </c>
      <c r="H78" s="79">
        <f t="shared" si="3"/>
        <v>0.25089626011140487</v>
      </c>
      <c r="I78" s="76">
        <v>498536</v>
      </c>
      <c r="J78" s="80">
        <v>1701012</v>
      </c>
    </row>
    <row r="79" spans="1:10" x14ac:dyDescent="0.25">
      <c r="A79">
        <v>1</v>
      </c>
      <c r="B79" s="76">
        <v>71</v>
      </c>
      <c r="C79" s="76">
        <v>12.1</v>
      </c>
      <c r="D79" s="81">
        <v>5</v>
      </c>
      <c r="E79" s="77" t="s">
        <v>46</v>
      </c>
      <c r="F79" s="78" t="s">
        <v>17</v>
      </c>
      <c r="G79" s="76">
        <f t="shared" si="2"/>
        <v>1.0999999999999999E-2</v>
      </c>
      <c r="H79" s="79">
        <f t="shared" si="3"/>
        <v>3.6796846432966525E-2</v>
      </c>
      <c r="I79" s="76">
        <v>498536</v>
      </c>
      <c r="J79" s="80">
        <v>1701014</v>
      </c>
    </row>
    <row r="80" spans="1:10" x14ac:dyDescent="0.25">
      <c r="A80">
        <v>1</v>
      </c>
      <c r="B80" s="76">
        <v>72</v>
      </c>
      <c r="C80" s="76">
        <v>18.46</v>
      </c>
      <c r="D80" s="81"/>
      <c r="E80" s="77" t="s">
        <v>46</v>
      </c>
      <c r="F80" s="78" t="s">
        <v>17</v>
      </c>
      <c r="G80" s="76">
        <f t="shared" si="2"/>
        <v>2.7E-2</v>
      </c>
      <c r="H80" s="79">
        <f t="shared" si="3"/>
        <v>0</v>
      </c>
      <c r="I80" s="76">
        <v>498534</v>
      </c>
      <c r="J80" s="80">
        <v>1701014</v>
      </c>
    </row>
    <row r="81" spans="1:10" x14ac:dyDescent="0.25">
      <c r="A81">
        <v>1</v>
      </c>
      <c r="B81" s="76">
        <v>73</v>
      </c>
      <c r="C81" s="76">
        <v>11.46</v>
      </c>
      <c r="D81" s="81">
        <v>8</v>
      </c>
      <c r="E81" s="77" t="s">
        <v>48</v>
      </c>
      <c r="F81" s="78" t="s">
        <v>22</v>
      </c>
      <c r="G81" s="76">
        <f t="shared" si="2"/>
        <v>0.01</v>
      </c>
      <c r="H81" s="79">
        <f t="shared" si="3"/>
        <v>5.2811569887256743E-2</v>
      </c>
      <c r="I81" s="76">
        <v>498530</v>
      </c>
      <c r="J81" s="80">
        <v>1701021</v>
      </c>
    </row>
    <row r="82" spans="1:10" x14ac:dyDescent="0.25">
      <c r="A82">
        <v>1</v>
      </c>
      <c r="B82" s="76">
        <v>74</v>
      </c>
      <c r="C82" s="76">
        <v>16.55</v>
      </c>
      <c r="D82" s="81">
        <v>7</v>
      </c>
      <c r="E82" s="77" t="s">
        <v>48</v>
      </c>
      <c r="F82" s="78" t="s">
        <v>22</v>
      </c>
      <c r="G82" s="76">
        <f t="shared" si="2"/>
        <v>2.1999999999999999E-2</v>
      </c>
      <c r="H82" s="79">
        <f t="shared" si="3"/>
        <v>9.6374889161586375E-2</v>
      </c>
      <c r="I82" s="76">
        <v>498527</v>
      </c>
      <c r="J82" s="80">
        <v>1701021</v>
      </c>
    </row>
    <row r="83" spans="1:10" x14ac:dyDescent="0.25">
      <c r="A83">
        <v>1</v>
      </c>
      <c r="B83" s="81">
        <v>75.099999999999994</v>
      </c>
      <c r="C83" s="76">
        <v>12.1</v>
      </c>
      <c r="D83" s="81"/>
      <c r="E83" s="77" t="s">
        <v>48</v>
      </c>
      <c r="F83" s="78" t="s">
        <v>22</v>
      </c>
      <c r="G83" s="76">
        <f t="shared" si="2"/>
        <v>1.0999999999999999E-2</v>
      </c>
      <c r="H83" s="79">
        <f t="shared" si="3"/>
        <v>0</v>
      </c>
      <c r="I83" s="76">
        <v>498523</v>
      </c>
      <c r="J83" s="80">
        <v>1701023</v>
      </c>
    </row>
    <row r="84" spans="1:10" x14ac:dyDescent="0.25">
      <c r="A84">
        <v>1</v>
      </c>
      <c r="B84" s="81">
        <v>75.2</v>
      </c>
      <c r="C84" s="76">
        <v>11.46</v>
      </c>
      <c r="D84" s="81">
        <v>4</v>
      </c>
      <c r="E84" s="77" t="s">
        <v>48</v>
      </c>
      <c r="F84" s="78" t="s">
        <v>22</v>
      </c>
      <c r="G84" s="76">
        <f t="shared" si="2"/>
        <v>0.01</v>
      </c>
      <c r="H84" s="79">
        <f t="shared" si="3"/>
        <v>2.6405784943628371E-2</v>
      </c>
      <c r="I84" s="76">
        <v>498523</v>
      </c>
      <c r="J84" s="80">
        <v>1701023</v>
      </c>
    </row>
    <row r="85" spans="1:10" x14ac:dyDescent="0.25">
      <c r="A85">
        <v>1</v>
      </c>
      <c r="B85" s="81">
        <v>75.3</v>
      </c>
      <c r="C85" s="76">
        <v>13.37</v>
      </c>
      <c r="D85" s="81"/>
      <c r="E85" s="77" t="s">
        <v>48</v>
      </c>
      <c r="F85" s="78" t="s">
        <v>22</v>
      </c>
      <c r="G85" s="76">
        <f t="shared" si="2"/>
        <v>1.4E-2</v>
      </c>
      <c r="H85" s="79">
        <f t="shared" si="3"/>
        <v>0</v>
      </c>
      <c r="I85" s="76">
        <v>498523</v>
      </c>
      <c r="J85" s="80">
        <v>1701023</v>
      </c>
    </row>
    <row r="86" spans="1:10" x14ac:dyDescent="0.25">
      <c r="A86">
        <v>1</v>
      </c>
      <c r="B86" s="81">
        <v>76</v>
      </c>
      <c r="C86" s="76">
        <v>13.37</v>
      </c>
      <c r="D86" s="81">
        <v>4</v>
      </c>
      <c r="E86" s="77" t="s">
        <v>48</v>
      </c>
      <c r="F86" s="78" t="s">
        <v>22</v>
      </c>
      <c r="G86" s="76">
        <f t="shared" si="2"/>
        <v>1.4E-2</v>
      </c>
      <c r="H86" s="79">
        <f t="shared" si="3"/>
        <v>3.5941207284383055E-2</v>
      </c>
      <c r="I86" s="76">
        <v>498520</v>
      </c>
      <c r="J86" s="80">
        <v>1701030</v>
      </c>
    </row>
    <row r="87" spans="1:10" x14ac:dyDescent="0.25">
      <c r="A87">
        <v>1</v>
      </c>
      <c r="B87" s="81">
        <v>77.099999999999994</v>
      </c>
      <c r="C87" s="76">
        <v>9.5500000000000007</v>
      </c>
      <c r="D87" s="81">
        <v>6</v>
      </c>
      <c r="E87" s="77" t="s">
        <v>49</v>
      </c>
      <c r="F87" s="78" t="s">
        <v>26</v>
      </c>
      <c r="G87" s="76">
        <f t="shared" si="2"/>
        <v>7.0000000000000001E-3</v>
      </c>
      <c r="H87" s="79">
        <f t="shared" si="3"/>
        <v>2.7506025982946217E-2</v>
      </c>
      <c r="I87" s="76">
        <v>498521</v>
      </c>
      <c r="J87" s="80">
        <v>1701025</v>
      </c>
    </row>
    <row r="88" spans="1:10" x14ac:dyDescent="0.25">
      <c r="A88">
        <v>1</v>
      </c>
      <c r="B88" s="81">
        <v>77.2</v>
      </c>
      <c r="C88" s="76">
        <v>12.1</v>
      </c>
      <c r="D88" s="81">
        <v>6</v>
      </c>
      <c r="E88" s="77" t="s">
        <v>49</v>
      </c>
      <c r="F88" s="78" t="s">
        <v>26</v>
      </c>
      <c r="G88" s="76">
        <f t="shared" si="2"/>
        <v>1.0999999999999999E-2</v>
      </c>
      <c r="H88" s="79">
        <f t="shared" si="3"/>
        <v>4.4156215719559834E-2</v>
      </c>
      <c r="I88" s="76">
        <v>498521</v>
      </c>
      <c r="J88" s="80">
        <v>1701025</v>
      </c>
    </row>
    <row r="89" spans="1:10" x14ac:dyDescent="0.25">
      <c r="A89">
        <v>1</v>
      </c>
      <c r="B89" s="81">
        <v>78</v>
      </c>
      <c r="C89" s="76">
        <v>13.37</v>
      </c>
      <c r="D89" s="81">
        <v>4</v>
      </c>
      <c r="E89" s="77" t="s">
        <v>49</v>
      </c>
      <c r="F89" s="78" t="s">
        <v>26</v>
      </c>
      <c r="G89" s="76">
        <f t="shared" si="2"/>
        <v>1.4E-2</v>
      </c>
      <c r="H89" s="79">
        <f t="shared" si="3"/>
        <v>3.5941207284383055E-2</v>
      </c>
      <c r="I89" s="76">
        <v>498519</v>
      </c>
      <c r="J89" s="80">
        <v>1701024</v>
      </c>
    </row>
    <row r="90" spans="1:10" x14ac:dyDescent="0.25">
      <c r="A90">
        <v>1</v>
      </c>
      <c r="B90" s="81">
        <v>79.099999999999994</v>
      </c>
      <c r="C90" s="76">
        <v>21.01</v>
      </c>
      <c r="D90" s="81">
        <v>7</v>
      </c>
      <c r="E90" s="77" t="s">
        <v>48</v>
      </c>
      <c r="F90" s="78" t="s">
        <v>22</v>
      </c>
      <c r="G90" s="76">
        <f t="shared" si="2"/>
        <v>3.5000000000000003E-2</v>
      </c>
      <c r="H90" s="79">
        <f t="shared" si="3"/>
        <v>0.15531736005036964</v>
      </c>
      <c r="I90" s="76">
        <v>498519</v>
      </c>
      <c r="J90" s="80">
        <v>1701023</v>
      </c>
    </row>
    <row r="91" spans="1:10" x14ac:dyDescent="0.25">
      <c r="A91">
        <v>1</v>
      </c>
      <c r="B91" s="81">
        <v>79.2</v>
      </c>
      <c r="C91" s="76">
        <v>11.46</v>
      </c>
      <c r="D91" s="81">
        <v>4</v>
      </c>
      <c r="E91" s="77" t="s">
        <v>48</v>
      </c>
      <c r="F91" s="78" t="s">
        <v>22</v>
      </c>
      <c r="G91" s="76">
        <f t="shared" si="2"/>
        <v>0.01</v>
      </c>
      <c r="H91" s="79">
        <f t="shared" si="3"/>
        <v>2.6405784943628371E-2</v>
      </c>
      <c r="I91" s="76">
        <v>498519</v>
      </c>
      <c r="J91" s="80">
        <v>1701023</v>
      </c>
    </row>
    <row r="92" spans="1:10" x14ac:dyDescent="0.25">
      <c r="A92">
        <v>1</v>
      </c>
      <c r="B92" s="81">
        <v>79.3</v>
      </c>
      <c r="C92" s="76">
        <v>11.46</v>
      </c>
      <c r="D92" s="81">
        <v>5</v>
      </c>
      <c r="E92" s="77" t="s">
        <v>48</v>
      </c>
      <c r="F92" s="78" t="s">
        <v>22</v>
      </c>
      <c r="G92" s="76">
        <f t="shared" si="2"/>
        <v>0.01</v>
      </c>
      <c r="H92" s="79">
        <f t="shared" si="3"/>
        <v>3.3007231179535468E-2</v>
      </c>
      <c r="I92" s="76">
        <v>498519</v>
      </c>
      <c r="J92" s="80">
        <v>1701023</v>
      </c>
    </row>
    <row r="93" spans="1:10" x14ac:dyDescent="0.25">
      <c r="A93">
        <v>1</v>
      </c>
      <c r="B93" s="81">
        <v>80</v>
      </c>
      <c r="C93" s="76">
        <v>11.78</v>
      </c>
      <c r="D93" s="81"/>
      <c r="E93" s="77" t="s">
        <v>48</v>
      </c>
      <c r="F93" s="78" t="s">
        <v>22</v>
      </c>
      <c r="G93" s="76">
        <f t="shared" si="2"/>
        <v>1.0999999999999999E-2</v>
      </c>
      <c r="H93" s="79">
        <f t="shared" si="3"/>
        <v>0</v>
      </c>
      <c r="I93" s="76">
        <v>498518</v>
      </c>
      <c r="J93" s="80">
        <v>1701022</v>
      </c>
    </row>
    <row r="94" spans="1:10" x14ac:dyDescent="0.25">
      <c r="A94">
        <v>1</v>
      </c>
      <c r="B94" s="81">
        <v>81</v>
      </c>
      <c r="C94" s="76">
        <v>18.46</v>
      </c>
      <c r="D94" s="81">
        <v>7</v>
      </c>
      <c r="E94" s="77" t="s">
        <v>48</v>
      </c>
      <c r="F94" s="78" t="s">
        <v>22</v>
      </c>
      <c r="G94" s="76">
        <f t="shared" si="2"/>
        <v>2.7E-2</v>
      </c>
      <c r="H94" s="79">
        <f t="shared" si="3"/>
        <v>0.11990334217254844</v>
      </c>
      <c r="I94" s="76">
        <v>498517</v>
      </c>
      <c r="J94" s="80">
        <v>1701020</v>
      </c>
    </row>
    <row r="95" spans="1:10" x14ac:dyDescent="0.25">
      <c r="A95">
        <v>1</v>
      </c>
      <c r="B95" s="81">
        <v>82</v>
      </c>
      <c r="C95" s="76">
        <v>21.01</v>
      </c>
      <c r="D95" s="81"/>
      <c r="E95" s="77" t="s">
        <v>48</v>
      </c>
      <c r="F95" s="78" t="s">
        <v>22</v>
      </c>
      <c r="G95" s="76">
        <f t="shared" si="2"/>
        <v>3.5000000000000003E-2</v>
      </c>
      <c r="H95" s="79">
        <f t="shared" si="3"/>
        <v>0</v>
      </c>
      <c r="I95" s="76">
        <v>498516</v>
      </c>
      <c r="J95" s="80">
        <v>1701015</v>
      </c>
    </row>
    <row r="96" spans="1:10" x14ac:dyDescent="0.25">
      <c r="A96">
        <v>1</v>
      </c>
      <c r="B96" s="81">
        <v>83</v>
      </c>
      <c r="C96" s="76">
        <v>14.01</v>
      </c>
      <c r="D96" s="81">
        <v>6</v>
      </c>
      <c r="E96" s="77" t="s">
        <v>48</v>
      </c>
      <c r="F96" s="78" t="s">
        <v>22</v>
      </c>
      <c r="G96" s="76">
        <f t="shared" si="2"/>
        <v>1.4999999999999999E-2</v>
      </c>
      <c r="H96" s="79">
        <f t="shared" si="3"/>
        <v>5.9196683539763525E-2</v>
      </c>
      <c r="I96" s="76">
        <v>498515</v>
      </c>
      <c r="J96" s="80">
        <v>1701015</v>
      </c>
    </row>
    <row r="97" spans="1:10" x14ac:dyDescent="0.25">
      <c r="A97">
        <v>1</v>
      </c>
      <c r="B97" s="81">
        <v>84</v>
      </c>
      <c r="C97" s="76">
        <v>25.46</v>
      </c>
      <c r="D97" s="81">
        <v>10</v>
      </c>
      <c r="E97" s="77" t="s">
        <v>46</v>
      </c>
      <c r="F97" s="78" t="s">
        <v>17</v>
      </c>
      <c r="G97" s="76">
        <f t="shared" si="2"/>
        <v>5.0999999999999997E-2</v>
      </c>
      <c r="H97" s="79">
        <f t="shared" si="3"/>
        <v>0.3258266880850697</v>
      </c>
      <c r="I97" s="76">
        <v>498514</v>
      </c>
      <c r="J97" s="80">
        <v>1701017</v>
      </c>
    </row>
    <row r="98" spans="1:10" x14ac:dyDescent="0.25">
      <c r="A98">
        <v>1</v>
      </c>
      <c r="B98" s="81">
        <v>85</v>
      </c>
      <c r="C98" s="76">
        <v>24.83</v>
      </c>
      <c r="D98" s="81"/>
      <c r="E98" s="77" t="s">
        <v>46</v>
      </c>
      <c r="F98" s="78" t="s">
        <v>17</v>
      </c>
      <c r="G98" s="76">
        <f t="shared" si="2"/>
        <v>4.8000000000000001E-2</v>
      </c>
      <c r="H98" s="79">
        <f t="shared" si="3"/>
        <v>0</v>
      </c>
      <c r="I98" s="76">
        <v>498514</v>
      </c>
      <c r="J98" s="80">
        <v>1701019</v>
      </c>
    </row>
    <row r="99" spans="1:10" x14ac:dyDescent="0.25">
      <c r="A99">
        <v>1</v>
      </c>
      <c r="B99" s="81">
        <v>86</v>
      </c>
      <c r="C99" s="76">
        <v>12.73</v>
      </c>
      <c r="D99" s="81">
        <v>6</v>
      </c>
      <c r="E99" s="77" t="s">
        <v>46</v>
      </c>
      <c r="F99" s="78" t="s">
        <v>17</v>
      </c>
      <c r="G99" s="76">
        <f t="shared" si="2"/>
        <v>1.2999999999999999E-2</v>
      </c>
      <c r="H99" s="79">
        <f t="shared" si="3"/>
        <v>4.8874003212760461E-2</v>
      </c>
      <c r="I99" s="76">
        <v>498512</v>
      </c>
      <c r="J99" s="80">
        <v>1701020</v>
      </c>
    </row>
    <row r="100" spans="1:10" x14ac:dyDescent="0.25">
      <c r="A100">
        <v>1</v>
      </c>
      <c r="B100" s="81">
        <v>87</v>
      </c>
      <c r="C100" s="76">
        <v>12.73</v>
      </c>
      <c r="D100" s="81">
        <v>6</v>
      </c>
      <c r="E100" s="77" t="s">
        <v>48</v>
      </c>
      <c r="F100" s="78" t="s">
        <v>22</v>
      </c>
      <c r="G100" s="76">
        <f t="shared" si="2"/>
        <v>1.2999999999999999E-2</v>
      </c>
      <c r="H100" s="79">
        <f t="shared" si="3"/>
        <v>4.8874003212760461E-2</v>
      </c>
      <c r="I100" s="76">
        <v>498517</v>
      </c>
      <c r="J100" s="80">
        <v>1701025</v>
      </c>
    </row>
    <row r="101" spans="1:10" x14ac:dyDescent="0.25">
      <c r="A101">
        <v>1</v>
      </c>
      <c r="B101" s="81">
        <v>88</v>
      </c>
      <c r="C101" s="76">
        <v>13.37</v>
      </c>
      <c r="D101" s="81"/>
      <c r="E101" s="77" t="s">
        <v>48</v>
      </c>
      <c r="F101" s="78" t="s">
        <v>22</v>
      </c>
      <c r="G101" s="76">
        <f t="shared" si="2"/>
        <v>1.4E-2</v>
      </c>
      <c r="H101" s="79">
        <f t="shared" si="3"/>
        <v>0</v>
      </c>
      <c r="I101" s="76">
        <v>498518</v>
      </c>
      <c r="J101" s="80">
        <v>1701026</v>
      </c>
    </row>
    <row r="102" spans="1:10" x14ac:dyDescent="0.25">
      <c r="A102">
        <v>1</v>
      </c>
      <c r="B102" s="81">
        <v>89</v>
      </c>
      <c r="C102" s="76">
        <v>13.69</v>
      </c>
      <c r="D102" s="81"/>
      <c r="E102" s="77" t="s">
        <v>48</v>
      </c>
      <c r="F102" s="78" t="s">
        <v>22</v>
      </c>
      <c r="G102" s="76">
        <f t="shared" si="2"/>
        <v>1.4999999999999999E-2</v>
      </c>
      <c r="H102" s="79">
        <f t="shared" si="3"/>
        <v>0</v>
      </c>
      <c r="I102" s="76">
        <v>498514</v>
      </c>
      <c r="J102" s="80">
        <v>1701027</v>
      </c>
    </row>
    <row r="103" spans="1:10" x14ac:dyDescent="0.25">
      <c r="A103">
        <v>1</v>
      </c>
      <c r="B103" s="81">
        <v>90</v>
      </c>
      <c r="C103" s="76">
        <v>14.96</v>
      </c>
      <c r="D103" s="81">
        <v>6</v>
      </c>
      <c r="E103" s="77" t="s">
        <v>52</v>
      </c>
      <c r="F103" s="78" t="s">
        <v>24</v>
      </c>
      <c r="G103" s="76">
        <f t="shared" si="2"/>
        <v>1.7999999999999999E-2</v>
      </c>
      <c r="H103" s="79">
        <f t="shared" si="3"/>
        <v>6.7496972392477581E-2</v>
      </c>
      <c r="I103" s="76">
        <v>498514</v>
      </c>
      <c r="J103" s="80">
        <v>1701007</v>
      </c>
    </row>
    <row r="104" spans="1:10" x14ac:dyDescent="0.25">
      <c r="A104">
        <v>1</v>
      </c>
      <c r="B104" s="81">
        <v>91</v>
      </c>
      <c r="C104" s="76">
        <v>15.28</v>
      </c>
      <c r="D104" s="81">
        <v>5</v>
      </c>
      <c r="E104" s="77" t="s">
        <v>52</v>
      </c>
      <c r="F104" s="78" t="s">
        <v>24</v>
      </c>
      <c r="G104" s="76">
        <f t="shared" si="2"/>
        <v>1.7999999999999999E-2</v>
      </c>
      <c r="H104" s="79">
        <f t="shared" si="3"/>
        <v>5.867952209695193E-2</v>
      </c>
      <c r="I104" s="76">
        <v>498513</v>
      </c>
      <c r="J104" s="80">
        <v>1701008</v>
      </c>
    </row>
    <row r="105" spans="1:10" x14ac:dyDescent="0.25">
      <c r="A105">
        <v>1</v>
      </c>
      <c r="B105" s="81">
        <v>92</v>
      </c>
      <c r="C105" s="76">
        <v>22.6</v>
      </c>
      <c r="D105" s="81">
        <v>11</v>
      </c>
      <c r="E105" s="77" t="s">
        <v>50</v>
      </c>
      <c r="F105" s="78" t="s">
        <v>19</v>
      </c>
      <c r="G105" s="76">
        <f t="shared" si="2"/>
        <v>0.04</v>
      </c>
      <c r="H105" s="79">
        <f t="shared" si="3"/>
        <v>0.28240957601956401</v>
      </c>
      <c r="I105" s="76">
        <v>498511</v>
      </c>
      <c r="J105" s="80">
        <v>1701004</v>
      </c>
    </row>
    <row r="106" spans="1:10" x14ac:dyDescent="0.25">
      <c r="A106">
        <v>1</v>
      </c>
      <c r="B106" s="81">
        <v>93</v>
      </c>
      <c r="C106" s="76">
        <v>24.83</v>
      </c>
      <c r="D106" s="81"/>
      <c r="E106" s="77" t="s">
        <v>50</v>
      </c>
      <c r="F106" s="78" t="s">
        <v>19</v>
      </c>
      <c r="G106" s="76">
        <f t="shared" si="2"/>
        <v>4.8000000000000001E-2</v>
      </c>
      <c r="H106" s="79">
        <f t="shared" si="3"/>
        <v>0</v>
      </c>
      <c r="I106" s="76">
        <v>498511</v>
      </c>
      <c r="J106" s="80">
        <v>1701005</v>
      </c>
    </row>
    <row r="107" spans="1:10" x14ac:dyDescent="0.25">
      <c r="A107">
        <v>1</v>
      </c>
      <c r="B107" s="81">
        <v>94.1</v>
      </c>
      <c r="C107" s="76">
        <v>20.05</v>
      </c>
      <c r="D107" s="81">
        <v>6</v>
      </c>
      <c r="E107" s="77" t="s">
        <v>46</v>
      </c>
      <c r="F107" s="78" t="s">
        <v>17</v>
      </c>
      <c r="G107" s="76">
        <f t="shared" si="2"/>
        <v>3.2000000000000001E-2</v>
      </c>
      <c r="H107" s="79">
        <f t="shared" si="3"/>
        <v>0.12124109766957418</v>
      </c>
      <c r="I107" s="76">
        <v>498515</v>
      </c>
      <c r="J107" s="80">
        <v>1700996</v>
      </c>
    </row>
    <row r="108" spans="1:10" x14ac:dyDescent="0.25">
      <c r="A108">
        <v>1</v>
      </c>
      <c r="B108" s="81">
        <v>94.2</v>
      </c>
      <c r="C108" s="76">
        <v>29.28</v>
      </c>
      <c r="D108" s="81">
        <v>6.5</v>
      </c>
      <c r="E108" s="77" t="s">
        <v>46</v>
      </c>
      <c r="F108" s="78" t="s">
        <v>17</v>
      </c>
      <c r="G108" s="76">
        <f t="shared" si="2"/>
        <v>6.7000000000000004E-2</v>
      </c>
      <c r="H108" s="79">
        <f t="shared" si="3"/>
        <v>0.28010789947164499</v>
      </c>
      <c r="I108" s="76">
        <v>498515</v>
      </c>
      <c r="J108" s="80">
        <v>1700996</v>
      </c>
    </row>
    <row r="109" spans="1:10" x14ac:dyDescent="0.25">
      <c r="A109">
        <v>1</v>
      </c>
      <c r="B109" s="81">
        <v>94.3</v>
      </c>
      <c r="C109" s="76">
        <v>44.56</v>
      </c>
      <c r="D109" s="81"/>
      <c r="E109" s="77" t="s">
        <v>46</v>
      </c>
      <c r="F109" s="78" t="s">
        <v>17</v>
      </c>
      <c r="G109" s="76">
        <f t="shared" si="2"/>
        <v>0.156</v>
      </c>
      <c r="H109" s="79">
        <f t="shared" si="3"/>
        <v>0</v>
      </c>
      <c r="I109" s="76">
        <v>498515</v>
      </c>
      <c r="J109" s="80">
        <v>1700996</v>
      </c>
    </row>
    <row r="110" spans="1:10" x14ac:dyDescent="0.25">
      <c r="A110">
        <v>1</v>
      </c>
      <c r="B110" s="81">
        <v>94.4</v>
      </c>
      <c r="C110" s="76">
        <v>32.47</v>
      </c>
      <c r="D110" s="81">
        <v>9.5</v>
      </c>
      <c r="E110" s="77" t="s">
        <v>46</v>
      </c>
      <c r="F110" s="78" t="s">
        <v>17</v>
      </c>
      <c r="G110" s="76">
        <f t="shared" si="2"/>
        <v>8.3000000000000004E-2</v>
      </c>
      <c r="H110" s="79">
        <f t="shared" si="3"/>
        <v>0.50345196224119226</v>
      </c>
      <c r="I110" s="76">
        <v>498515</v>
      </c>
      <c r="J110" s="80">
        <v>1700996</v>
      </c>
    </row>
    <row r="111" spans="1:10" x14ac:dyDescent="0.25">
      <c r="A111">
        <v>1</v>
      </c>
      <c r="B111" s="81">
        <v>94.5</v>
      </c>
      <c r="C111" s="76">
        <v>19.420000000000002</v>
      </c>
      <c r="D111" s="81"/>
      <c r="E111" s="77" t="s">
        <v>46</v>
      </c>
      <c r="F111" s="78" t="s">
        <v>17</v>
      </c>
      <c r="G111" s="76">
        <f t="shared" si="2"/>
        <v>0.03</v>
      </c>
      <c r="H111" s="79">
        <f t="shared" si="3"/>
        <v>0</v>
      </c>
      <c r="I111" s="76">
        <v>498515</v>
      </c>
      <c r="J111" s="80">
        <v>1700996</v>
      </c>
    </row>
    <row r="112" spans="1:10" x14ac:dyDescent="0.25">
      <c r="A112">
        <v>1</v>
      </c>
      <c r="B112" s="81">
        <v>94.6</v>
      </c>
      <c r="C112" s="76">
        <v>34.380000000000003</v>
      </c>
      <c r="D112" s="81">
        <v>9.5</v>
      </c>
      <c r="E112" s="77" t="s">
        <v>46</v>
      </c>
      <c r="F112" s="78" t="s">
        <v>17</v>
      </c>
      <c r="G112" s="76">
        <f t="shared" si="2"/>
        <v>9.2999999999999999E-2</v>
      </c>
      <c r="H112" s="79">
        <f t="shared" si="3"/>
        <v>0.56442365317005661</v>
      </c>
      <c r="I112" s="76">
        <v>498515</v>
      </c>
      <c r="J112" s="80">
        <v>1700996</v>
      </c>
    </row>
    <row r="113" spans="1:10" x14ac:dyDescent="0.25">
      <c r="A113">
        <v>1</v>
      </c>
      <c r="B113" s="81">
        <v>95</v>
      </c>
      <c r="C113" s="76">
        <v>17.190000000000001</v>
      </c>
      <c r="D113" s="81">
        <v>8</v>
      </c>
      <c r="E113" s="77" t="s">
        <v>46</v>
      </c>
      <c r="F113" s="78" t="s">
        <v>17</v>
      </c>
      <c r="G113" s="76">
        <f t="shared" si="2"/>
        <v>2.3E-2</v>
      </c>
      <c r="H113" s="79">
        <f t="shared" si="3"/>
        <v>0.11882603224632771</v>
      </c>
      <c r="I113" s="76">
        <v>498517</v>
      </c>
      <c r="J113" s="80">
        <v>1701007</v>
      </c>
    </row>
    <row r="114" spans="1:10" x14ac:dyDescent="0.25">
      <c r="A114">
        <v>1</v>
      </c>
      <c r="B114" s="81">
        <v>96</v>
      </c>
      <c r="C114" s="76">
        <v>24.19</v>
      </c>
      <c r="D114" s="81">
        <v>12</v>
      </c>
      <c r="E114" s="77" t="s">
        <v>46</v>
      </c>
      <c r="F114" s="78" t="s">
        <v>17</v>
      </c>
      <c r="G114" s="76">
        <f t="shared" si="2"/>
        <v>4.5999999999999999E-2</v>
      </c>
      <c r="H114" s="79">
        <f t="shared" si="3"/>
        <v>0.35295784415294484</v>
      </c>
      <c r="I114" s="76">
        <v>498517</v>
      </c>
      <c r="J114" s="80">
        <v>1701007</v>
      </c>
    </row>
    <row r="115" spans="1:10" x14ac:dyDescent="0.25">
      <c r="A115">
        <v>1</v>
      </c>
      <c r="B115" s="81">
        <v>97</v>
      </c>
      <c r="C115" s="76">
        <v>20.37</v>
      </c>
      <c r="D115" s="81">
        <v>10</v>
      </c>
      <c r="E115" s="77" t="s">
        <v>46</v>
      </c>
      <c r="F115" s="78" t="s">
        <v>17</v>
      </c>
      <c r="G115" s="76">
        <f t="shared" si="2"/>
        <v>3.3000000000000002E-2</v>
      </c>
      <c r="H115" s="79">
        <f t="shared" si="3"/>
        <v>0.20857003467893168</v>
      </c>
      <c r="I115" s="76">
        <v>498520</v>
      </c>
      <c r="J115" s="80">
        <v>1701010</v>
      </c>
    </row>
    <row r="116" spans="1:10" x14ac:dyDescent="0.25">
      <c r="A116">
        <v>1</v>
      </c>
      <c r="B116" s="81">
        <v>98</v>
      </c>
      <c r="C116" s="76">
        <v>12.73</v>
      </c>
      <c r="D116" s="81">
        <v>6</v>
      </c>
      <c r="E116" s="77" t="s">
        <v>46</v>
      </c>
      <c r="F116" s="78" t="s">
        <v>17</v>
      </c>
      <c r="G116" s="76">
        <f t="shared" si="2"/>
        <v>1.2999999999999999E-2</v>
      </c>
      <c r="H116" s="79">
        <f t="shared" si="3"/>
        <v>4.8874003212760461E-2</v>
      </c>
      <c r="I116" s="76">
        <v>498521</v>
      </c>
      <c r="J116" s="80">
        <v>1701009</v>
      </c>
    </row>
    <row r="117" spans="1:10" x14ac:dyDescent="0.25">
      <c r="A117">
        <v>1</v>
      </c>
      <c r="B117" s="81">
        <v>99</v>
      </c>
      <c r="C117" s="76">
        <v>10.82</v>
      </c>
      <c r="D117" s="81">
        <v>5</v>
      </c>
      <c r="E117" s="77" t="s">
        <v>46</v>
      </c>
      <c r="F117" s="78" t="s">
        <v>17</v>
      </c>
      <c r="G117" s="76">
        <f t="shared" si="2"/>
        <v>8.9999999999999993E-3</v>
      </c>
      <c r="H117" s="79">
        <f t="shared" si="3"/>
        <v>2.9423503342250058E-2</v>
      </c>
      <c r="I117" s="76">
        <v>498520</v>
      </c>
      <c r="J117" s="80">
        <v>1701010</v>
      </c>
    </row>
    <row r="118" spans="1:10" x14ac:dyDescent="0.25">
      <c r="A118">
        <v>1</v>
      </c>
      <c r="B118" s="81">
        <v>100</v>
      </c>
      <c r="C118" s="76">
        <v>17.190000000000001</v>
      </c>
      <c r="D118" s="81">
        <v>10</v>
      </c>
      <c r="E118" s="77" t="s">
        <v>46</v>
      </c>
      <c r="F118" s="78" t="s">
        <v>17</v>
      </c>
      <c r="G118" s="76">
        <f t="shared" si="2"/>
        <v>2.3E-2</v>
      </c>
      <c r="H118" s="79">
        <f t="shared" si="3"/>
        <v>0.14853254030790963</v>
      </c>
      <c r="I118" s="76">
        <v>498520</v>
      </c>
      <c r="J118" s="80">
        <v>1701009</v>
      </c>
    </row>
    <row r="119" spans="1:10" x14ac:dyDescent="0.25">
      <c r="A119">
        <v>1</v>
      </c>
      <c r="B119" s="81">
        <v>101</v>
      </c>
      <c r="C119" s="76">
        <v>20.37</v>
      </c>
      <c r="D119" s="81">
        <v>8</v>
      </c>
      <c r="E119" s="77" t="s">
        <v>51</v>
      </c>
      <c r="F119" s="78" t="s">
        <v>15</v>
      </c>
      <c r="G119" s="76">
        <f t="shared" si="2"/>
        <v>3.3000000000000002E-2</v>
      </c>
      <c r="H119" s="79">
        <f t="shared" si="3"/>
        <v>0.16685602774314531</v>
      </c>
      <c r="I119" s="76">
        <v>498522</v>
      </c>
      <c r="J119" s="80">
        <v>1701006</v>
      </c>
    </row>
    <row r="120" spans="1:10" x14ac:dyDescent="0.25">
      <c r="A120">
        <v>1</v>
      </c>
      <c r="B120" s="81">
        <v>102.1</v>
      </c>
      <c r="C120" s="76">
        <v>43.93</v>
      </c>
      <c r="D120" s="81">
        <v>15</v>
      </c>
      <c r="E120" s="77" t="s">
        <v>46</v>
      </c>
      <c r="F120" s="78" t="s">
        <v>17</v>
      </c>
      <c r="G120" s="76">
        <f t="shared" si="2"/>
        <v>0.152</v>
      </c>
      <c r="H120" s="79">
        <f t="shared" si="3"/>
        <v>1.455068774497855</v>
      </c>
      <c r="I120" s="76">
        <v>498529</v>
      </c>
      <c r="J120" s="80">
        <v>1701007</v>
      </c>
    </row>
    <row r="121" spans="1:10" x14ac:dyDescent="0.25">
      <c r="A121">
        <v>1</v>
      </c>
      <c r="B121" s="81">
        <v>102.2</v>
      </c>
      <c r="C121" s="76">
        <v>46.15</v>
      </c>
      <c r="D121" s="81">
        <v>14</v>
      </c>
      <c r="E121" s="77" t="s">
        <v>46</v>
      </c>
      <c r="F121" s="78" t="s">
        <v>17</v>
      </c>
      <c r="G121" s="76">
        <f t="shared" si="2"/>
        <v>0.16700000000000001</v>
      </c>
      <c r="H121" s="79">
        <f t="shared" si="3"/>
        <v>1.4987917771568551</v>
      </c>
      <c r="I121" s="76">
        <v>498529</v>
      </c>
      <c r="J121" s="80">
        <v>1701007</v>
      </c>
    </row>
    <row r="122" spans="1:10" x14ac:dyDescent="0.25">
      <c r="A122">
        <v>1</v>
      </c>
      <c r="B122" s="81">
        <v>103</v>
      </c>
      <c r="C122" s="76">
        <v>14.96</v>
      </c>
      <c r="D122" s="81">
        <v>7</v>
      </c>
      <c r="E122" s="77" t="s">
        <v>53</v>
      </c>
      <c r="F122" s="78" t="s">
        <v>20</v>
      </c>
      <c r="G122" s="76">
        <f t="shared" si="2"/>
        <v>1.7999999999999999E-2</v>
      </c>
      <c r="H122" s="79">
        <f t="shared" si="3"/>
        <v>7.8746467791223851E-2</v>
      </c>
      <c r="I122" s="76">
        <v>498530</v>
      </c>
      <c r="J122" s="80">
        <v>1701005</v>
      </c>
    </row>
    <row r="123" spans="1:10" x14ac:dyDescent="0.25">
      <c r="A123">
        <v>1</v>
      </c>
      <c r="B123" s="81">
        <v>104</v>
      </c>
      <c r="C123" s="76">
        <v>16.23</v>
      </c>
      <c r="D123" s="81">
        <v>5</v>
      </c>
      <c r="E123" s="77" t="s">
        <v>48</v>
      </c>
      <c r="F123" s="78" t="s">
        <v>22</v>
      </c>
      <c r="G123" s="76">
        <f t="shared" si="2"/>
        <v>2.1000000000000001E-2</v>
      </c>
      <c r="H123" s="79">
        <f t="shared" si="3"/>
        <v>6.6202882520062636E-2</v>
      </c>
      <c r="I123" s="76">
        <v>498531</v>
      </c>
      <c r="J123" s="80">
        <v>1701004</v>
      </c>
    </row>
    <row r="124" spans="1:10" x14ac:dyDescent="0.25">
      <c r="A124">
        <v>1</v>
      </c>
      <c r="B124" s="81">
        <v>105</v>
      </c>
      <c r="C124" s="76">
        <v>23.87</v>
      </c>
      <c r="D124" s="81">
        <v>10</v>
      </c>
      <c r="E124" s="77" t="s">
        <v>53</v>
      </c>
      <c r="F124" s="78" t="s">
        <v>20</v>
      </c>
      <c r="G124" s="76">
        <f t="shared" si="2"/>
        <v>4.4999999999999998E-2</v>
      </c>
      <c r="H124" s="79">
        <f t="shared" si="3"/>
        <v>0.28640110771602667</v>
      </c>
      <c r="I124" s="76">
        <v>498535</v>
      </c>
      <c r="J124" s="80">
        <v>1701000</v>
      </c>
    </row>
    <row r="125" spans="1:10" x14ac:dyDescent="0.25">
      <c r="A125">
        <v>1</v>
      </c>
      <c r="B125" s="81">
        <v>106</v>
      </c>
      <c r="C125" s="76">
        <v>13.69</v>
      </c>
      <c r="D125" s="81">
        <v>8</v>
      </c>
      <c r="E125" s="77" t="s">
        <v>49</v>
      </c>
      <c r="F125" s="78" t="s">
        <v>26</v>
      </c>
      <c r="G125" s="76">
        <f t="shared" si="2"/>
        <v>1.4999999999999999E-2</v>
      </c>
      <c r="H125" s="79">
        <f t="shared" si="3"/>
        <v>7.53644854943296E-2</v>
      </c>
      <c r="I125" s="76">
        <v>498533</v>
      </c>
      <c r="J125" s="80">
        <v>1701000</v>
      </c>
    </row>
    <row r="126" spans="1:10" x14ac:dyDescent="0.25">
      <c r="A126">
        <v>1</v>
      </c>
      <c r="B126" s="81">
        <v>107.1</v>
      </c>
      <c r="C126" s="76">
        <v>11.14</v>
      </c>
      <c r="D126" s="81">
        <v>7</v>
      </c>
      <c r="E126" s="77" t="s">
        <v>48</v>
      </c>
      <c r="F126" s="78" t="s">
        <v>22</v>
      </c>
      <c r="G126" s="76">
        <f t="shared" si="2"/>
        <v>0.01</v>
      </c>
      <c r="H126" s="79">
        <f t="shared" si="3"/>
        <v>4.3665483867424366E-2</v>
      </c>
      <c r="I126" s="76">
        <v>498543</v>
      </c>
      <c r="J126" s="80">
        <v>1700998</v>
      </c>
    </row>
    <row r="127" spans="1:10" x14ac:dyDescent="0.25">
      <c r="A127">
        <v>1</v>
      </c>
      <c r="B127" s="81">
        <v>107.2</v>
      </c>
      <c r="C127" s="76">
        <v>24.83</v>
      </c>
      <c r="D127" s="81">
        <v>5</v>
      </c>
      <c r="E127" s="77" t="s">
        <v>48</v>
      </c>
      <c r="F127" s="78" t="s">
        <v>22</v>
      </c>
      <c r="G127" s="76">
        <f t="shared" si="2"/>
        <v>4.8000000000000001E-2</v>
      </c>
      <c r="H127" s="79">
        <f t="shared" si="3"/>
        <v>0.15495061303726368</v>
      </c>
      <c r="I127" s="76">
        <v>498543</v>
      </c>
      <c r="J127" s="80">
        <v>1700998</v>
      </c>
    </row>
    <row r="128" spans="1:10" x14ac:dyDescent="0.25">
      <c r="A128">
        <v>1</v>
      </c>
      <c r="B128" s="81">
        <v>108.1</v>
      </c>
      <c r="C128" s="76">
        <v>25.46</v>
      </c>
      <c r="D128" s="81">
        <v>6</v>
      </c>
      <c r="E128" s="77" t="s">
        <v>46</v>
      </c>
      <c r="F128" s="78" t="s">
        <v>17</v>
      </c>
      <c r="G128" s="76">
        <f t="shared" si="2"/>
        <v>5.0999999999999997E-2</v>
      </c>
      <c r="H128" s="79">
        <f t="shared" si="3"/>
        <v>0.19549601285104184</v>
      </c>
      <c r="I128" s="76">
        <v>498543</v>
      </c>
      <c r="J128" s="80">
        <v>1700998</v>
      </c>
    </row>
    <row r="129" spans="1:10" x14ac:dyDescent="0.25">
      <c r="A129">
        <v>1</v>
      </c>
      <c r="B129" s="81">
        <v>108.2</v>
      </c>
      <c r="C129" s="76">
        <v>19.739999999999998</v>
      </c>
      <c r="D129" s="81">
        <v>7</v>
      </c>
      <c r="E129" s="77" t="s">
        <v>46</v>
      </c>
      <c r="F129" s="78" t="s">
        <v>17</v>
      </c>
      <c r="G129" s="76">
        <f t="shared" si="2"/>
        <v>3.1E-2</v>
      </c>
      <c r="H129" s="79">
        <f t="shared" si="3"/>
        <v>0.13710780938422021</v>
      </c>
      <c r="I129" s="76">
        <v>498543</v>
      </c>
      <c r="J129" s="80">
        <v>1700998</v>
      </c>
    </row>
    <row r="130" spans="1:10" x14ac:dyDescent="0.25">
      <c r="A130">
        <v>1</v>
      </c>
      <c r="B130" s="81">
        <v>109</v>
      </c>
      <c r="C130" s="76">
        <v>10.5</v>
      </c>
      <c r="D130" s="81">
        <v>6</v>
      </c>
      <c r="E130" s="77" t="s">
        <v>48</v>
      </c>
      <c r="F130" s="78" t="s">
        <v>22</v>
      </c>
      <c r="G130" s="76">
        <f t="shared" ref="G130:G193" si="4">ROUND((C130/100)^2*0.7854,3)</f>
        <v>8.9999999999999993E-3</v>
      </c>
      <c r="H130" s="79">
        <f t="shared" si="3"/>
        <v>3.3250616645594366E-2</v>
      </c>
      <c r="I130" s="76">
        <v>498544</v>
      </c>
      <c r="J130" s="80">
        <v>1701004</v>
      </c>
    </row>
    <row r="131" spans="1:10" x14ac:dyDescent="0.25">
      <c r="A131">
        <v>1</v>
      </c>
      <c r="B131" s="81">
        <v>110</v>
      </c>
      <c r="C131" s="76">
        <v>10.82</v>
      </c>
      <c r="D131" s="81">
        <v>4</v>
      </c>
      <c r="E131" s="77" t="s">
        <v>48</v>
      </c>
      <c r="F131" s="78" t="s">
        <v>22</v>
      </c>
      <c r="G131" s="76">
        <f t="shared" si="4"/>
        <v>8.9999999999999993E-3</v>
      </c>
      <c r="H131" s="79">
        <f t="shared" ref="H131:H194" si="5">IF(E131="Pino candelillo",-0.0044177+(0.0000285*C131^2*D131),((C131/100)^2)*D131*0.64*(PI()/4))</f>
        <v>2.3538802673800045E-2</v>
      </c>
      <c r="I131" s="76">
        <v>498546</v>
      </c>
      <c r="J131" s="80">
        <v>1701005</v>
      </c>
    </row>
    <row r="132" spans="1:10" x14ac:dyDescent="0.25">
      <c r="A132">
        <v>1</v>
      </c>
      <c r="B132" s="81">
        <v>111</v>
      </c>
      <c r="C132" s="76">
        <v>10.82</v>
      </c>
      <c r="D132" s="81">
        <v>6</v>
      </c>
      <c r="E132" s="77" t="s">
        <v>48</v>
      </c>
      <c r="F132" s="78" t="s">
        <v>22</v>
      </c>
      <c r="G132" s="76">
        <f t="shared" si="4"/>
        <v>8.9999999999999993E-3</v>
      </c>
      <c r="H132" s="79">
        <f t="shared" si="5"/>
        <v>3.5308204010700069E-2</v>
      </c>
      <c r="I132" s="76">
        <v>498547</v>
      </c>
      <c r="J132" s="80">
        <v>1701005</v>
      </c>
    </row>
    <row r="133" spans="1:10" x14ac:dyDescent="0.25">
      <c r="A133">
        <v>1</v>
      </c>
      <c r="B133" s="81">
        <v>112</v>
      </c>
      <c r="C133" s="76">
        <v>15.92</v>
      </c>
      <c r="D133" s="81">
        <v>5</v>
      </c>
      <c r="E133" s="77" t="s">
        <v>46</v>
      </c>
      <c r="F133" s="78" t="s">
        <v>17</v>
      </c>
      <c r="G133" s="76">
        <f t="shared" si="4"/>
        <v>0.02</v>
      </c>
      <c r="H133" s="79">
        <f t="shared" si="5"/>
        <v>6.369802786550241E-2</v>
      </c>
      <c r="I133" s="76">
        <v>498545</v>
      </c>
      <c r="J133" s="80">
        <v>1701007</v>
      </c>
    </row>
    <row r="134" spans="1:10" x14ac:dyDescent="0.25">
      <c r="A134">
        <v>1</v>
      </c>
      <c r="B134" s="81">
        <v>113</v>
      </c>
      <c r="C134" s="76">
        <v>17.190000000000001</v>
      </c>
      <c r="D134" s="81">
        <v>4</v>
      </c>
      <c r="E134" s="77" t="s">
        <v>46</v>
      </c>
      <c r="F134" s="78" t="s">
        <v>17</v>
      </c>
      <c r="G134" s="76">
        <f t="shared" si="4"/>
        <v>2.3E-2</v>
      </c>
      <c r="H134" s="79">
        <f t="shared" si="5"/>
        <v>5.9413016123163853E-2</v>
      </c>
      <c r="I134" s="76">
        <v>498548</v>
      </c>
      <c r="J134" s="80">
        <v>1701006</v>
      </c>
    </row>
    <row r="135" spans="1:10" x14ac:dyDescent="0.25">
      <c r="A135">
        <v>1</v>
      </c>
      <c r="B135" s="81">
        <v>114</v>
      </c>
      <c r="C135" s="76">
        <v>22.28</v>
      </c>
      <c r="D135" s="81">
        <v>9</v>
      </c>
      <c r="E135" s="77" t="s">
        <v>48</v>
      </c>
      <c r="F135" s="78" t="s">
        <v>22</v>
      </c>
      <c r="G135" s="76">
        <f t="shared" si="4"/>
        <v>3.9E-2</v>
      </c>
      <c r="H135" s="79">
        <f t="shared" si="5"/>
        <v>0.22456534560389677</v>
      </c>
      <c r="I135" s="76">
        <v>498555</v>
      </c>
      <c r="J135" s="80">
        <v>1701007</v>
      </c>
    </row>
    <row r="136" spans="1:10" x14ac:dyDescent="0.25">
      <c r="A136">
        <v>1</v>
      </c>
      <c r="B136" s="81">
        <v>115</v>
      </c>
      <c r="C136" s="76">
        <v>17.510000000000002</v>
      </c>
      <c r="D136" s="81">
        <v>9</v>
      </c>
      <c r="E136" s="77" t="s">
        <v>48</v>
      </c>
      <c r="F136" s="78" t="s">
        <v>22</v>
      </c>
      <c r="G136" s="76">
        <f t="shared" si="4"/>
        <v>2.4E-2</v>
      </c>
      <c r="H136" s="79">
        <f t="shared" si="5"/>
        <v>0.13870261753198504</v>
      </c>
      <c r="I136" s="76">
        <v>498555</v>
      </c>
      <c r="J136" s="80">
        <v>1701004</v>
      </c>
    </row>
    <row r="137" spans="1:10" x14ac:dyDescent="0.25">
      <c r="A137">
        <v>1</v>
      </c>
      <c r="B137" s="81">
        <v>116.1</v>
      </c>
      <c r="C137" s="76">
        <v>25.15</v>
      </c>
      <c r="D137" s="81"/>
      <c r="E137" s="77" t="s">
        <v>46</v>
      </c>
      <c r="F137" s="78" t="s">
        <v>17</v>
      </c>
      <c r="G137" s="76">
        <f t="shared" si="4"/>
        <v>0.05</v>
      </c>
      <c r="H137" s="79">
        <f t="shared" si="5"/>
        <v>0</v>
      </c>
      <c r="I137" s="76">
        <v>498554</v>
      </c>
      <c r="J137" s="80">
        <v>1700999</v>
      </c>
    </row>
    <row r="138" spans="1:10" x14ac:dyDescent="0.25">
      <c r="A138">
        <v>1</v>
      </c>
      <c r="B138" s="81">
        <v>116.2</v>
      </c>
      <c r="C138" s="76">
        <v>15.28</v>
      </c>
      <c r="D138" s="81">
        <v>6</v>
      </c>
      <c r="E138" s="77" t="s">
        <v>46</v>
      </c>
      <c r="F138" s="78" t="s">
        <v>17</v>
      </c>
      <c r="G138" s="76">
        <f t="shared" si="4"/>
        <v>1.7999999999999999E-2</v>
      </c>
      <c r="H138" s="79">
        <f t="shared" si="5"/>
        <v>7.0415426516342319E-2</v>
      </c>
      <c r="I138" s="76">
        <v>498554</v>
      </c>
      <c r="J138" s="80">
        <v>1700999</v>
      </c>
    </row>
    <row r="139" spans="1:10" x14ac:dyDescent="0.25">
      <c r="A139">
        <v>1</v>
      </c>
      <c r="B139" s="81">
        <v>117</v>
      </c>
      <c r="C139" s="76">
        <v>17.829999999999998</v>
      </c>
      <c r="D139" s="81">
        <v>7</v>
      </c>
      <c r="E139" s="77" t="s">
        <v>48</v>
      </c>
      <c r="F139" s="78" t="s">
        <v>22</v>
      </c>
      <c r="G139" s="76">
        <f t="shared" si="4"/>
        <v>2.5000000000000001E-2</v>
      </c>
      <c r="H139" s="79">
        <f t="shared" si="5"/>
        <v>0.11185890965209096</v>
      </c>
      <c r="I139" s="76">
        <v>498552</v>
      </c>
      <c r="J139" s="80">
        <v>1700997</v>
      </c>
    </row>
    <row r="140" spans="1:10" x14ac:dyDescent="0.25">
      <c r="A140">
        <v>1</v>
      </c>
      <c r="B140" s="81">
        <v>118</v>
      </c>
      <c r="C140" s="76">
        <v>20.69</v>
      </c>
      <c r="D140" s="81">
        <v>9</v>
      </c>
      <c r="E140" s="77" t="s">
        <v>50</v>
      </c>
      <c r="F140" s="78" t="s">
        <v>19</v>
      </c>
      <c r="G140" s="76">
        <f t="shared" si="4"/>
        <v>3.4000000000000002E-2</v>
      </c>
      <c r="H140" s="79">
        <f t="shared" si="5"/>
        <v>0.19365706525498125</v>
      </c>
      <c r="I140" s="76">
        <v>498551</v>
      </c>
      <c r="J140" s="80">
        <v>1700997</v>
      </c>
    </row>
    <row r="141" spans="1:10" x14ac:dyDescent="0.25">
      <c r="A141">
        <v>1</v>
      </c>
      <c r="B141" s="81">
        <v>119.1</v>
      </c>
      <c r="C141" s="76">
        <v>21.65</v>
      </c>
      <c r="D141" s="81">
        <v>9</v>
      </c>
      <c r="E141" s="77" t="s">
        <v>54</v>
      </c>
      <c r="F141" s="78" t="s">
        <v>21</v>
      </c>
      <c r="G141" s="76">
        <f t="shared" si="4"/>
        <v>3.6999999999999998E-2</v>
      </c>
      <c r="H141" s="79">
        <f t="shared" si="5"/>
        <v>0.2120450634104028</v>
      </c>
      <c r="I141" s="76">
        <v>498554</v>
      </c>
      <c r="J141" s="80">
        <v>1700995</v>
      </c>
    </row>
    <row r="142" spans="1:10" x14ac:dyDescent="0.25">
      <c r="A142">
        <v>1</v>
      </c>
      <c r="B142" s="81">
        <v>119.2</v>
      </c>
      <c r="C142" s="76">
        <v>24.19</v>
      </c>
      <c r="D142" s="81"/>
      <c r="E142" s="77" t="s">
        <v>54</v>
      </c>
      <c r="F142" s="78" t="s">
        <v>21</v>
      </c>
      <c r="G142" s="76">
        <f t="shared" si="4"/>
        <v>4.5999999999999999E-2</v>
      </c>
      <c r="H142" s="79">
        <f t="shared" si="5"/>
        <v>0</v>
      </c>
      <c r="I142" s="76">
        <v>498554</v>
      </c>
      <c r="J142" s="80">
        <v>1700995</v>
      </c>
    </row>
    <row r="143" spans="1:10" x14ac:dyDescent="0.25">
      <c r="A143">
        <v>1</v>
      </c>
      <c r="B143" s="81">
        <v>120</v>
      </c>
      <c r="C143" s="76">
        <v>17.190000000000001</v>
      </c>
      <c r="D143" s="81">
        <v>7</v>
      </c>
      <c r="E143" s="77" t="s">
        <v>48</v>
      </c>
      <c r="F143" s="78" t="s">
        <v>22</v>
      </c>
      <c r="G143" s="76">
        <f t="shared" si="4"/>
        <v>2.3E-2</v>
      </c>
      <c r="H143" s="79">
        <f t="shared" si="5"/>
        <v>0.10397277821553674</v>
      </c>
      <c r="I143" s="76">
        <v>498551</v>
      </c>
      <c r="J143" s="80">
        <v>1700993</v>
      </c>
    </row>
    <row r="144" spans="1:10" x14ac:dyDescent="0.25">
      <c r="A144">
        <v>1</v>
      </c>
      <c r="B144" s="81">
        <v>121</v>
      </c>
      <c r="C144" s="76">
        <v>20.05</v>
      </c>
      <c r="D144" s="81">
        <v>5</v>
      </c>
      <c r="E144" s="77" t="s">
        <v>48</v>
      </c>
      <c r="F144" s="78" t="s">
        <v>22</v>
      </c>
      <c r="G144" s="76">
        <f t="shared" si="4"/>
        <v>3.2000000000000001E-2</v>
      </c>
      <c r="H144" s="79">
        <f t="shared" si="5"/>
        <v>0.10103424805797849</v>
      </c>
      <c r="I144" s="76">
        <v>498552</v>
      </c>
      <c r="J144" s="80">
        <v>1700991</v>
      </c>
    </row>
    <row r="145" spans="1:10" x14ac:dyDescent="0.25">
      <c r="A145">
        <v>1</v>
      </c>
      <c r="B145" s="81">
        <v>122</v>
      </c>
      <c r="C145" s="76">
        <v>13.37</v>
      </c>
      <c r="D145" s="81">
        <v>4</v>
      </c>
      <c r="E145" s="77" t="s">
        <v>48</v>
      </c>
      <c r="F145" s="78" t="s">
        <v>22</v>
      </c>
      <c r="G145" s="76">
        <f t="shared" si="4"/>
        <v>1.4E-2</v>
      </c>
      <c r="H145" s="79">
        <f t="shared" si="5"/>
        <v>3.5941207284383055E-2</v>
      </c>
      <c r="I145" s="76">
        <v>498549</v>
      </c>
      <c r="J145" s="80">
        <v>1700989</v>
      </c>
    </row>
    <row r="146" spans="1:10" x14ac:dyDescent="0.25">
      <c r="A146">
        <v>1</v>
      </c>
      <c r="B146" s="81">
        <v>123.1</v>
      </c>
      <c r="C146" s="76">
        <v>21.01</v>
      </c>
      <c r="D146" s="81">
        <v>7</v>
      </c>
      <c r="E146" s="77" t="s">
        <v>48</v>
      </c>
      <c r="F146" s="78" t="s">
        <v>22</v>
      </c>
      <c r="G146" s="76">
        <f t="shared" si="4"/>
        <v>3.5000000000000003E-2</v>
      </c>
      <c r="H146" s="79">
        <f t="shared" si="5"/>
        <v>0.15531736005036964</v>
      </c>
      <c r="I146" s="76">
        <v>498549</v>
      </c>
      <c r="J146" s="80">
        <v>1700988</v>
      </c>
    </row>
    <row r="147" spans="1:10" x14ac:dyDescent="0.25">
      <c r="A147">
        <v>1</v>
      </c>
      <c r="B147" s="81">
        <v>123.2</v>
      </c>
      <c r="C147" s="76">
        <v>16.55</v>
      </c>
      <c r="D147" s="81">
        <v>8</v>
      </c>
      <c r="E147" s="77" t="s">
        <v>48</v>
      </c>
      <c r="F147" s="78" t="s">
        <v>22</v>
      </c>
      <c r="G147" s="76">
        <f t="shared" si="4"/>
        <v>2.1999999999999999E-2</v>
      </c>
      <c r="H147" s="79">
        <f t="shared" si="5"/>
        <v>0.11014273047038443</v>
      </c>
      <c r="I147" s="76">
        <v>498549</v>
      </c>
      <c r="J147" s="80">
        <v>1700988</v>
      </c>
    </row>
    <row r="148" spans="1:10" x14ac:dyDescent="0.25">
      <c r="A148">
        <v>1</v>
      </c>
      <c r="B148" s="81">
        <v>124</v>
      </c>
      <c r="C148" s="76">
        <v>11.14</v>
      </c>
      <c r="D148" s="81"/>
      <c r="E148" s="77" t="s">
        <v>48</v>
      </c>
      <c r="F148" s="78" t="s">
        <v>22</v>
      </c>
      <c r="G148" s="76">
        <f t="shared" si="4"/>
        <v>0.01</v>
      </c>
      <c r="H148" s="79">
        <f t="shared" si="5"/>
        <v>0</v>
      </c>
      <c r="I148" s="76">
        <v>498546</v>
      </c>
      <c r="J148" s="80">
        <v>1700988</v>
      </c>
    </row>
    <row r="149" spans="1:10" x14ac:dyDescent="0.25">
      <c r="A149">
        <v>1</v>
      </c>
      <c r="B149" s="81">
        <v>125</v>
      </c>
      <c r="C149" s="76">
        <v>12.73</v>
      </c>
      <c r="D149" s="81">
        <v>6</v>
      </c>
      <c r="E149" s="77" t="s">
        <v>52</v>
      </c>
      <c r="F149" s="78" t="s">
        <v>24</v>
      </c>
      <c r="G149" s="76">
        <f t="shared" si="4"/>
        <v>1.2999999999999999E-2</v>
      </c>
      <c r="H149" s="79">
        <f t="shared" si="5"/>
        <v>4.8874003212760461E-2</v>
      </c>
      <c r="I149" s="76">
        <v>498548</v>
      </c>
      <c r="J149" s="80">
        <v>1700989</v>
      </c>
    </row>
    <row r="150" spans="1:10" x14ac:dyDescent="0.25">
      <c r="A150">
        <v>1</v>
      </c>
      <c r="B150" s="81">
        <v>126</v>
      </c>
      <c r="C150" s="76">
        <v>11.14</v>
      </c>
      <c r="D150" s="81">
        <v>6</v>
      </c>
      <c r="E150" s="77" t="s">
        <v>55</v>
      </c>
      <c r="F150" s="78" t="s">
        <v>20</v>
      </c>
      <c r="G150" s="76">
        <f t="shared" si="4"/>
        <v>0.01</v>
      </c>
      <c r="H150" s="79">
        <f t="shared" si="5"/>
        <v>3.7427557600649461E-2</v>
      </c>
      <c r="I150" s="76">
        <v>498545</v>
      </c>
      <c r="J150" s="80">
        <v>1700990</v>
      </c>
    </row>
    <row r="151" spans="1:10" x14ac:dyDescent="0.25">
      <c r="A151">
        <v>1</v>
      </c>
      <c r="B151" s="81">
        <v>127</v>
      </c>
      <c r="C151" s="76">
        <v>12.1</v>
      </c>
      <c r="D151" s="81">
        <v>7</v>
      </c>
      <c r="E151" s="77" t="s">
        <v>48</v>
      </c>
      <c r="F151" s="78" t="s">
        <v>22</v>
      </c>
      <c r="G151" s="76">
        <f t="shared" si="4"/>
        <v>1.0999999999999999E-2</v>
      </c>
      <c r="H151" s="79">
        <f t="shared" si="5"/>
        <v>5.1515585006153143E-2</v>
      </c>
      <c r="I151" s="76">
        <v>498543</v>
      </c>
      <c r="J151" s="80">
        <v>1700987</v>
      </c>
    </row>
    <row r="152" spans="1:10" x14ac:dyDescent="0.25">
      <c r="A152">
        <v>1</v>
      </c>
      <c r="B152" s="81">
        <v>128</v>
      </c>
      <c r="C152" s="76">
        <v>24.51</v>
      </c>
      <c r="D152" s="81">
        <v>7</v>
      </c>
      <c r="E152" s="77" t="s">
        <v>46</v>
      </c>
      <c r="F152" s="78" t="s">
        <v>17</v>
      </c>
      <c r="G152" s="76">
        <f t="shared" si="4"/>
        <v>4.7E-2</v>
      </c>
      <c r="H152" s="79">
        <f t="shared" si="5"/>
        <v>0.21137543670620135</v>
      </c>
      <c r="I152" s="76">
        <v>498540</v>
      </c>
      <c r="J152" s="80">
        <v>1700992</v>
      </c>
    </row>
    <row r="153" spans="1:10" x14ac:dyDescent="0.25">
      <c r="A153">
        <v>1</v>
      </c>
      <c r="B153" s="81">
        <v>129</v>
      </c>
      <c r="C153" s="76">
        <v>14.32</v>
      </c>
      <c r="D153" s="81">
        <v>8</v>
      </c>
      <c r="E153" s="77" t="s">
        <v>50</v>
      </c>
      <c r="F153" s="78" t="s">
        <v>19</v>
      </c>
      <c r="G153" s="76">
        <f t="shared" si="4"/>
        <v>1.6E-2</v>
      </c>
      <c r="H153" s="79">
        <f t="shared" si="5"/>
        <v>8.2460483759038916E-2</v>
      </c>
      <c r="I153" s="76">
        <v>498536</v>
      </c>
      <c r="J153" s="80">
        <v>1700988</v>
      </c>
    </row>
    <row r="154" spans="1:10" x14ac:dyDescent="0.25">
      <c r="A154">
        <v>1</v>
      </c>
      <c r="B154" s="81">
        <v>130</v>
      </c>
      <c r="C154" s="76">
        <v>12.41</v>
      </c>
      <c r="D154" s="81">
        <v>6</v>
      </c>
      <c r="E154" s="77" t="s">
        <v>56</v>
      </c>
      <c r="F154" s="78" t="s">
        <v>20</v>
      </c>
      <c r="G154" s="76">
        <f t="shared" si="4"/>
        <v>1.2E-2</v>
      </c>
      <c r="H154" s="79">
        <f t="shared" si="5"/>
        <v>4.6447748693118941E-2</v>
      </c>
      <c r="I154" s="76">
        <v>498534</v>
      </c>
      <c r="J154" s="80">
        <v>1700987</v>
      </c>
    </row>
    <row r="155" spans="1:10" x14ac:dyDescent="0.25">
      <c r="A155">
        <v>1</v>
      </c>
      <c r="B155" s="81">
        <v>131</v>
      </c>
      <c r="C155" s="76">
        <v>27.37</v>
      </c>
      <c r="D155" s="81">
        <v>8</v>
      </c>
      <c r="E155" s="77" t="s">
        <v>48</v>
      </c>
      <c r="F155" s="78" t="s">
        <v>22</v>
      </c>
      <c r="G155" s="76">
        <f t="shared" si="4"/>
        <v>5.8999999999999997E-2</v>
      </c>
      <c r="H155" s="79">
        <f t="shared" si="5"/>
        <v>0.30123777916415484</v>
      </c>
      <c r="I155" s="76">
        <v>498524</v>
      </c>
      <c r="J155" s="80">
        <v>1700980</v>
      </c>
    </row>
    <row r="156" spans="1:10" x14ac:dyDescent="0.25">
      <c r="A156">
        <v>1</v>
      </c>
      <c r="B156" s="81">
        <v>132</v>
      </c>
      <c r="C156" s="76">
        <v>14.01</v>
      </c>
      <c r="D156" s="81">
        <v>6</v>
      </c>
      <c r="E156" s="77" t="s">
        <v>49</v>
      </c>
      <c r="F156" s="78" t="s">
        <v>26</v>
      </c>
      <c r="G156" s="76">
        <f t="shared" si="4"/>
        <v>1.4999999999999999E-2</v>
      </c>
      <c r="H156" s="79">
        <f t="shared" si="5"/>
        <v>5.9196683539763525E-2</v>
      </c>
      <c r="I156" s="76">
        <v>498524</v>
      </c>
      <c r="J156" s="80">
        <v>1700988</v>
      </c>
    </row>
    <row r="157" spans="1:10" x14ac:dyDescent="0.25">
      <c r="A157">
        <v>1</v>
      </c>
      <c r="B157" s="81">
        <v>133</v>
      </c>
      <c r="C157" s="76">
        <v>12.1</v>
      </c>
      <c r="D157" s="81"/>
      <c r="E157" s="77" t="s">
        <v>46</v>
      </c>
      <c r="F157" s="78" t="s">
        <v>17</v>
      </c>
      <c r="G157" s="76">
        <f t="shared" si="4"/>
        <v>1.0999999999999999E-2</v>
      </c>
      <c r="H157" s="79">
        <f t="shared" si="5"/>
        <v>0</v>
      </c>
      <c r="I157" s="76">
        <v>498524</v>
      </c>
      <c r="J157" s="80">
        <v>1700989</v>
      </c>
    </row>
    <row r="158" spans="1:10" x14ac:dyDescent="0.25">
      <c r="A158">
        <v>1</v>
      </c>
      <c r="B158" s="81">
        <v>134</v>
      </c>
      <c r="C158" s="76">
        <v>12.1</v>
      </c>
      <c r="D158" s="81">
        <v>6</v>
      </c>
      <c r="E158" s="77" t="s">
        <v>48</v>
      </c>
      <c r="F158" s="78" t="s">
        <v>22</v>
      </c>
      <c r="G158" s="76">
        <f t="shared" si="4"/>
        <v>1.0999999999999999E-2</v>
      </c>
      <c r="H158" s="79">
        <f t="shared" si="5"/>
        <v>4.4156215719559834E-2</v>
      </c>
      <c r="I158" s="76">
        <v>498526</v>
      </c>
      <c r="J158" s="80">
        <v>1700991</v>
      </c>
    </row>
    <row r="159" spans="1:10" x14ac:dyDescent="0.25">
      <c r="A159">
        <v>1</v>
      </c>
      <c r="B159" s="81">
        <v>135</v>
      </c>
      <c r="C159" s="76">
        <v>14.01</v>
      </c>
      <c r="D159" s="81">
        <v>7</v>
      </c>
      <c r="E159" s="77" t="s">
        <v>48</v>
      </c>
      <c r="F159" s="78" t="s">
        <v>22</v>
      </c>
      <c r="G159" s="76">
        <f t="shared" si="4"/>
        <v>1.4999999999999999E-2</v>
      </c>
      <c r="H159" s="79">
        <f t="shared" si="5"/>
        <v>6.9062797463057435E-2</v>
      </c>
      <c r="I159" s="76">
        <v>498525</v>
      </c>
      <c r="J159" s="80">
        <v>1700991</v>
      </c>
    </row>
    <row r="160" spans="1:10" x14ac:dyDescent="0.25">
      <c r="A160">
        <v>1</v>
      </c>
      <c r="B160" s="81">
        <v>136.1</v>
      </c>
      <c r="C160" s="76">
        <v>17.829999999999998</v>
      </c>
      <c r="D160" s="81">
        <v>7</v>
      </c>
      <c r="E160" s="77" t="s">
        <v>46</v>
      </c>
      <c r="F160" s="78" t="s">
        <v>17</v>
      </c>
      <c r="G160" s="76">
        <f t="shared" si="4"/>
        <v>2.5000000000000001E-2</v>
      </c>
      <c r="H160" s="79">
        <f t="shared" si="5"/>
        <v>0.11185890965209096</v>
      </c>
      <c r="I160" s="76">
        <v>498523</v>
      </c>
      <c r="J160" s="80">
        <v>1700995</v>
      </c>
    </row>
    <row r="161" spans="1:10" x14ac:dyDescent="0.25">
      <c r="A161">
        <v>1</v>
      </c>
      <c r="B161" s="81">
        <v>136.19999999999999</v>
      </c>
      <c r="C161" s="76">
        <v>9.5500000000000007</v>
      </c>
      <c r="D161" s="81">
        <v>5</v>
      </c>
      <c r="E161" s="77" t="s">
        <v>46</v>
      </c>
      <c r="F161" s="78" t="s">
        <v>17</v>
      </c>
      <c r="G161" s="76">
        <f t="shared" si="4"/>
        <v>7.0000000000000001E-3</v>
      </c>
      <c r="H161" s="79">
        <f t="shared" si="5"/>
        <v>2.2921688319121846E-2</v>
      </c>
      <c r="I161" s="76">
        <v>498523</v>
      </c>
      <c r="J161" s="80">
        <v>1700995</v>
      </c>
    </row>
    <row r="162" spans="1:10" x14ac:dyDescent="0.25">
      <c r="A162">
        <v>1</v>
      </c>
      <c r="B162" s="81">
        <v>136.30000000000001</v>
      </c>
      <c r="C162" s="76">
        <v>10.19</v>
      </c>
      <c r="D162" s="81">
        <v>5</v>
      </c>
      <c r="E162" s="77" t="s">
        <v>46</v>
      </c>
      <c r="F162" s="78" t="s">
        <v>17</v>
      </c>
      <c r="G162" s="76">
        <f t="shared" si="4"/>
        <v>8.0000000000000002E-3</v>
      </c>
      <c r="H162" s="79">
        <f t="shared" si="5"/>
        <v>2.6096858314993206E-2</v>
      </c>
      <c r="I162" s="76">
        <v>498523</v>
      </c>
      <c r="J162" s="80">
        <v>1700995</v>
      </c>
    </row>
    <row r="163" spans="1:10" x14ac:dyDescent="0.25">
      <c r="A163">
        <v>1</v>
      </c>
      <c r="B163" s="81">
        <v>137</v>
      </c>
      <c r="C163" s="76">
        <v>19.100000000000001</v>
      </c>
      <c r="D163" s="81">
        <v>6</v>
      </c>
      <c r="E163" s="77" t="s">
        <v>48</v>
      </c>
      <c r="F163" s="78" t="s">
        <v>22</v>
      </c>
      <c r="G163" s="76">
        <f t="shared" si="4"/>
        <v>2.9000000000000001E-2</v>
      </c>
      <c r="H163" s="79">
        <f t="shared" si="5"/>
        <v>0.11002410393178487</v>
      </c>
      <c r="I163" s="76">
        <v>498517</v>
      </c>
      <c r="J163" s="80">
        <v>1701001</v>
      </c>
    </row>
    <row r="164" spans="1:10" x14ac:dyDescent="0.25">
      <c r="A164">
        <v>1</v>
      </c>
      <c r="B164" s="81">
        <v>138</v>
      </c>
      <c r="C164" s="76">
        <v>18.46</v>
      </c>
      <c r="D164" s="81">
        <v>14</v>
      </c>
      <c r="E164" s="77" t="s">
        <v>50</v>
      </c>
      <c r="F164" s="78" t="s">
        <v>19</v>
      </c>
      <c r="G164" s="76">
        <f t="shared" si="4"/>
        <v>2.7E-2</v>
      </c>
      <c r="H164" s="79">
        <f t="shared" si="5"/>
        <v>0.23980668434509689</v>
      </c>
      <c r="I164" s="76">
        <v>498516</v>
      </c>
      <c r="J164" s="80">
        <v>1700999</v>
      </c>
    </row>
    <row r="165" spans="1:10" x14ac:dyDescent="0.25">
      <c r="A165">
        <v>1</v>
      </c>
      <c r="B165" s="81">
        <v>139</v>
      </c>
      <c r="C165" s="76">
        <v>18.46</v>
      </c>
      <c r="D165" s="81">
        <v>13</v>
      </c>
      <c r="E165" s="77" t="s">
        <v>50</v>
      </c>
      <c r="F165" s="78" t="s">
        <v>19</v>
      </c>
      <c r="G165" s="76">
        <f t="shared" si="4"/>
        <v>2.7E-2</v>
      </c>
      <c r="H165" s="79">
        <f t="shared" si="5"/>
        <v>0.22267763546330427</v>
      </c>
      <c r="I165" s="76">
        <v>498512</v>
      </c>
      <c r="J165" s="80">
        <v>1700994</v>
      </c>
    </row>
    <row r="166" spans="1:10" x14ac:dyDescent="0.25">
      <c r="A166">
        <v>1</v>
      </c>
      <c r="B166" s="81">
        <v>140</v>
      </c>
      <c r="C166" s="76">
        <v>12.41</v>
      </c>
      <c r="D166" s="81"/>
      <c r="E166" s="77" t="s">
        <v>52</v>
      </c>
      <c r="F166" s="78" t="s">
        <v>24</v>
      </c>
      <c r="G166" s="76">
        <f t="shared" si="4"/>
        <v>1.2E-2</v>
      </c>
      <c r="H166" s="79">
        <f t="shared" si="5"/>
        <v>0</v>
      </c>
      <c r="I166" s="76">
        <v>498512</v>
      </c>
      <c r="J166" s="80">
        <v>1700993</v>
      </c>
    </row>
    <row r="167" spans="1:10" x14ac:dyDescent="0.25">
      <c r="A167">
        <v>1</v>
      </c>
      <c r="B167" s="81">
        <v>141.1</v>
      </c>
      <c r="C167" s="76">
        <v>16.55</v>
      </c>
      <c r="D167" s="81">
        <v>6</v>
      </c>
      <c r="E167" s="77" t="s">
        <v>46</v>
      </c>
      <c r="F167" s="78" t="s">
        <v>17</v>
      </c>
      <c r="G167" s="76">
        <f t="shared" si="4"/>
        <v>2.1999999999999999E-2</v>
      </c>
      <c r="H167" s="79">
        <f t="shared" si="5"/>
        <v>8.2607047852788315E-2</v>
      </c>
      <c r="I167" s="76">
        <v>498504</v>
      </c>
      <c r="J167" s="80">
        <v>1700998</v>
      </c>
    </row>
    <row r="168" spans="1:10" x14ac:dyDescent="0.25">
      <c r="A168">
        <v>1</v>
      </c>
      <c r="B168" s="81">
        <v>141.19999999999999</v>
      </c>
      <c r="C168" s="76">
        <v>11.46</v>
      </c>
      <c r="D168" s="81">
        <v>6</v>
      </c>
      <c r="E168" s="77" t="s">
        <v>46</v>
      </c>
      <c r="F168" s="78" t="s">
        <v>17</v>
      </c>
      <c r="G168" s="76">
        <f t="shared" si="4"/>
        <v>0.01</v>
      </c>
      <c r="H168" s="79">
        <f t="shared" si="5"/>
        <v>3.9608677415442557E-2</v>
      </c>
      <c r="I168" s="76">
        <v>498504</v>
      </c>
      <c r="J168" s="80">
        <v>1700998</v>
      </c>
    </row>
    <row r="169" spans="1:10" x14ac:dyDescent="0.25">
      <c r="A169">
        <v>1</v>
      </c>
      <c r="B169" s="81">
        <v>142</v>
      </c>
      <c r="C169" s="76">
        <v>19.739999999999998</v>
      </c>
      <c r="D169" s="81">
        <v>6</v>
      </c>
      <c r="E169" s="77" t="s">
        <v>48</v>
      </c>
      <c r="F169" s="78" t="s">
        <v>22</v>
      </c>
      <c r="G169" s="76">
        <f t="shared" si="4"/>
        <v>3.1E-2</v>
      </c>
      <c r="H169" s="79">
        <f t="shared" si="5"/>
        <v>0.11752097947218874</v>
      </c>
      <c r="I169" s="76">
        <v>498505</v>
      </c>
      <c r="J169" s="80">
        <v>1700998</v>
      </c>
    </row>
    <row r="170" spans="1:10" x14ac:dyDescent="0.25">
      <c r="A170">
        <v>1</v>
      </c>
      <c r="B170" s="81">
        <v>143</v>
      </c>
      <c r="C170" s="76">
        <v>15.92</v>
      </c>
      <c r="D170" s="81">
        <v>12</v>
      </c>
      <c r="E170" s="77" t="s">
        <v>50</v>
      </c>
      <c r="F170" s="78" t="s">
        <v>19</v>
      </c>
      <c r="G170" s="76">
        <f t="shared" si="4"/>
        <v>0.02</v>
      </c>
      <c r="H170" s="79">
        <f t="shared" si="5"/>
        <v>0.15287526687720579</v>
      </c>
      <c r="I170" s="76">
        <v>498506</v>
      </c>
      <c r="J170" s="80">
        <v>1700994</v>
      </c>
    </row>
    <row r="171" spans="1:10" x14ac:dyDescent="0.25">
      <c r="A171">
        <v>1</v>
      </c>
      <c r="B171" s="81">
        <v>144</v>
      </c>
      <c r="C171" s="76">
        <v>14.64</v>
      </c>
      <c r="D171" s="81">
        <v>7</v>
      </c>
      <c r="E171" s="77" t="s">
        <v>48</v>
      </c>
      <c r="F171" s="78" t="s">
        <v>22</v>
      </c>
      <c r="G171" s="76">
        <f t="shared" si="4"/>
        <v>1.7000000000000001E-2</v>
      </c>
      <c r="H171" s="79">
        <f t="shared" si="5"/>
        <v>7.5413665242365965E-2</v>
      </c>
      <c r="I171" s="76">
        <v>498519</v>
      </c>
      <c r="J171" s="80">
        <v>1700976</v>
      </c>
    </row>
    <row r="172" spans="1:10" x14ac:dyDescent="0.25">
      <c r="A172">
        <v>1</v>
      </c>
      <c r="B172" s="81">
        <v>145</v>
      </c>
      <c r="C172" s="76">
        <v>13.37</v>
      </c>
      <c r="D172" s="81"/>
      <c r="E172" s="77" t="s">
        <v>50</v>
      </c>
      <c r="F172" s="78" t="s">
        <v>19</v>
      </c>
      <c r="G172" s="76">
        <f t="shared" si="4"/>
        <v>1.4E-2</v>
      </c>
      <c r="H172" s="79">
        <f t="shared" si="5"/>
        <v>0</v>
      </c>
      <c r="I172" s="76">
        <v>498514</v>
      </c>
      <c r="J172" s="80">
        <v>1700972</v>
      </c>
    </row>
    <row r="173" spans="1:10" x14ac:dyDescent="0.25">
      <c r="A173">
        <v>1</v>
      </c>
      <c r="B173" s="81">
        <v>146</v>
      </c>
      <c r="C173" s="76">
        <v>22.92</v>
      </c>
      <c r="D173" s="81">
        <v>9</v>
      </c>
      <c r="E173" s="77" t="s">
        <v>46</v>
      </c>
      <c r="F173" s="78" t="s">
        <v>17</v>
      </c>
      <c r="G173" s="76">
        <f t="shared" si="4"/>
        <v>4.1000000000000002E-2</v>
      </c>
      <c r="H173" s="79">
        <f t="shared" si="5"/>
        <v>0.23765206449265536</v>
      </c>
      <c r="I173" s="76">
        <v>498521</v>
      </c>
      <c r="J173" s="80">
        <v>1700963</v>
      </c>
    </row>
    <row r="174" spans="1:10" x14ac:dyDescent="0.25">
      <c r="A174">
        <v>1</v>
      </c>
      <c r="B174" s="81">
        <v>147.1</v>
      </c>
      <c r="C174" s="76">
        <v>63.03</v>
      </c>
      <c r="D174" s="81">
        <v>10</v>
      </c>
      <c r="E174" s="77" t="s">
        <v>46</v>
      </c>
      <c r="F174" s="78" t="s">
        <v>17</v>
      </c>
      <c r="G174" s="76">
        <f t="shared" si="4"/>
        <v>0.312</v>
      </c>
      <c r="H174" s="79">
        <f t="shared" si="5"/>
        <v>1.9969374863618952</v>
      </c>
      <c r="I174" s="76">
        <v>498516</v>
      </c>
      <c r="J174" s="80">
        <v>1700966</v>
      </c>
    </row>
    <row r="175" spans="1:10" x14ac:dyDescent="0.25">
      <c r="A175">
        <v>1</v>
      </c>
      <c r="B175" s="81">
        <v>147.19999999999999</v>
      </c>
      <c r="C175" s="76">
        <v>21.65</v>
      </c>
      <c r="D175" s="81">
        <v>8</v>
      </c>
      <c r="E175" s="77" t="s">
        <v>46</v>
      </c>
      <c r="F175" s="78" t="s">
        <v>17</v>
      </c>
      <c r="G175" s="76">
        <f t="shared" si="4"/>
        <v>3.6999999999999998E-2</v>
      </c>
      <c r="H175" s="79">
        <f t="shared" si="5"/>
        <v>0.18848450080924695</v>
      </c>
      <c r="I175" s="76">
        <v>498516</v>
      </c>
      <c r="J175" s="80">
        <v>1700966</v>
      </c>
    </row>
    <row r="176" spans="1:10" x14ac:dyDescent="0.25">
      <c r="A176">
        <v>1</v>
      </c>
      <c r="B176" s="81">
        <v>148</v>
      </c>
      <c r="C176" s="76">
        <v>12.73</v>
      </c>
      <c r="D176" s="81">
        <v>6</v>
      </c>
      <c r="E176" s="77" t="s">
        <v>49</v>
      </c>
      <c r="F176" s="78" t="s">
        <v>26</v>
      </c>
      <c r="G176" s="76">
        <f t="shared" si="4"/>
        <v>1.2999999999999999E-2</v>
      </c>
      <c r="H176" s="79">
        <f t="shared" si="5"/>
        <v>4.8874003212760461E-2</v>
      </c>
      <c r="I176" s="76">
        <v>498520</v>
      </c>
      <c r="J176" s="80">
        <v>1700969</v>
      </c>
    </row>
    <row r="177" spans="1:10" x14ac:dyDescent="0.25">
      <c r="A177">
        <v>1</v>
      </c>
      <c r="B177" s="81">
        <v>149</v>
      </c>
      <c r="C177" s="76">
        <v>16.55</v>
      </c>
      <c r="D177" s="81"/>
      <c r="E177" s="77" t="s">
        <v>45</v>
      </c>
      <c r="F177" s="78" t="s">
        <v>25</v>
      </c>
      <c r="G177" s="76">
        <f t="shared" si="4"/>
        <v>2.1999999999999999E-2</v>
      </c>
      <c r="H177" s="79">
        <f t="shared" si="5"/>
        <v>0</v>
      </c>
      <c r="I177" s="76">
        <v>498520</v>
      </c>
      <c r="J177" s="80">
        <v>1700979</v>
      </c>
    </row>
    <row r="178" spans="1:10" x14ac:dyDescent="0.25">
      <c r="A178">
        <v>1</v>
      </c>
      <c r="B178" s="81">
        <v>150</v>
      </c>
      <c r="C178" s="76">
        <v>16.55</v>
      </c>
      <c r="D178" s="81">
        <v>7</v>
      </c>
      <c r="E178" s="77" t="s">
        <v>46</v>
      </c>
      <c r="F178" s="78" t="s">
        <v>17</v>
      </c>
      <c r="G178" s="76">
        <f t="shared" si="4"/>
        <v>2.1999999999999999E-2</v>
      </c>
      <c r="H178" s="79">
        <f t="shared" si="5"/>
        <v>9.6374889161586375E-2</v>
      </c>
      <c r="I178" s="76">
        <v>498524</v>
      </c>
      <c r="J178" s="80">
        <v>1700969</v>
      </c>
    </row>
    <row r="179" spans="1:10" x14ac:dyDescent="0.25">
      <c r="A179">
        <v>1</v>
      </c>
      <c r="B179" s="81">
        <v>151</v>
      </c>
      <c r="C179" s="76">
        <v>16.55</v>
      </c>
      <c r="D179" s="81">
        <v>9</v>
      </c>
      <c r="E179" s="77" t="s">
        <v>46</v>
      </c>
      <c r="F179" s="78" t="s">
        <v>17</v>
      </c>
      <c r="G179" s="76">
        <f t="shared" si="4"/>
        <v>2.1999999999999999E-2</v>
      </c>
      <c r="H179" s="79">
        <f t="shared" si="5"/>
        <v>0.12391057177918249</v>
      </c>
      <c r="I179" s="76">
        <v>498525</v>
      </c>
      <c r="J179" s="80">
        <v>1700968</v>
      </c>
    </row>
    <row r="180" spans="1:10" x14ac:dyDescent="0.25">
      <c r="A180">
        <v>1</v>
      </c>
      <c r="B180" s="81">
        <v>152</v>
      </c>
      <c r="C180" s="76">
        <v>14.64</v>
      </c>
      <c r="D180" s="81">
        <v>5</v>
      </c>
      <c r="E180" s="77" t="s">
        <v>50</v>
      </c>
      <c r="F180" s="78" t="s">
        <v>19</v>
      </c>
      <c r="G180" s="76">
        <f t="shared" si="4"/>
        <v>1.7000000000000001E-2</v>
      </c>
      <c r="H180" s="79">
        <f t="shared" si="5"/>
        <v>5.3866903744547119E-2</v>
      </c>
      <c r="I180" s="76">
        <v>498527</v>
      </c>
      <c r="J180" s="80">
        <v>1700965</v>
      </c>
    </row>
    <row r="181" spans="1:10" x14ac:dyDescent="0.25">
      <c r="A181">
        <v>1</v>
      </c>
      <c r="B181" s="81">
        <v>153</v>
      </c>
      <c r="C181" s="76">
        <v>10.19</v>
      </c>
      <c r="D181" s="81">
        <v>5</v>
      </c>
      <c r="E181" s="77" t="s">
        <v>46</v>
      </c>
      <c r="F181" s="78" t="s">
        <v>17</v>
      </c>
      <c r="G181" s="76">
        <f t="shared" si="4"/>
        <v>8.0000000000000002E-3</v>
      </c>
      <c r="H181" s="79">
        <f t="shared" si="5"/>
        <v>2.6096858314993206E-2</v>
      </c>
      <c r="I181" s="76">
        <v>498528</v>
      </c>
      <c r="J181" s="80">
        <v>1700963</v>
      </c>
    </row>
    <row r="182" spans="1:10" x14ac:dyDescent="0.25">
      <c r="A182">
        <v>1</v>
      </c>
      <c r="B182" s="81">
        <v>154.1</v>
      </c>
      <c r="C182" s="76">
        <v>13.05</v>
      </c>
      <c r="D182" s="81">
        <v>7</v>
      </c>
      <c r="E182" s="77" t="s">
        <v>46</v>
      </c>
      <c r="F182" s="78" t="s">
        <v>17</v>
      </c>
      <c r="G182" s="76">
        <f t="shared" si="4"/>
        <v>1.2999999999999999E-2</v>
      </c>
      <c r="H182" s="79">
        <f t="shared" si="5"/>
        <v>5.9922361283453289E-2</v>
      </c>
      <c r="I182" s="76">
        <v>498520</v>
      </c>
      <c r="J182" s="80">
        <v>1700963</v>
      </c>
    </row>
    <row r="183" spans="1:10" x14ac:dyDescent="0.25">
      <c r="A183">
        <v>1</v>
      </c>
      <c r="B183" s="81">
        <v>154.19999999999999</v>
      </c>
      <c r="C183" s="76">
        <v>12.1</v>
      </c>
      <c r="D183" s="81"/>
      <c r="E183" s="77" t="s">
        <v>46</v>
      </c>
      <c r="F183" s="78" t="s">
        <v>17</v>
      </c>
      <c r="G183" s="76">
        <f t="shared" si="4"/>
        <v>1.0999999999999999E-2</v>
      </c>
      <c r="H183" s="79">
        <f t="shared" si="5"/>
        <v>0</v>
      </c>
      <c r="I183" s="76">
        <v>498520</v>
      </c>
      <c r="J183" s="80">
        <v>1700963</v>
      </c>
    </row>
    <row r="184" spans="1:10" x14ac:dyDescent="0.25">
      <c r="A184">
        <v>1</v>
      </c>
      <c r="B184" s="81">
        <v>155</v>
      </c>
      <c r="C184" s="76">
        <v>10.19</v>
      </c>
      <c r="D184" s="81">
        <v>7</v>
      </c>
      <c r="E184" s="77" t="s">
        <v>48</v>
      </c>
      <c r="F184" s="78" t="s">
        <v>22</v>
      </c>
      <c r="G184" s="76">
        <f t="shared" si="4"/>
        <v>8.0000000000000002E-3</v>
      </c>
      <c r="H184" s="79">
        <f t="shared" si="5"/>
        <v>3.6535601640990484E-2</v>
      </c>
      <c r="I184" s="76">
        <v>498531</v>
      </c>
      <c r="J184" s="80">
        <v>1700967</v>
      </c>
    </row>
    <row r="185" spans="1:10" x14ac:dyDescent="0.25">
      <c r="A185">
        <v>1</v>
      </c>
      <c r="B185" s="81">
        <v>156</v>
      </c>
      <c r="C185" s="76">
        <v>12.73</v>
      </c>
      <c r="D185" s="81">
        <v>4</v>
      </c>
      <c r="E185" s="77" t="s">
        <v>51</v>
      </c>
      <c r="F185" s="78" t="s">
        <v>15</v>
      </c>
      <c r="G185" s="76">
        <f t="shared" si="4"/>
        <v>1.2999999999999999E-2</v>
      </c>
      <c r="H185" s="79">
        <f t="shared" si="5"/>
        <v>3.2582668808506972E-2</v>
      </c>
      <c r="I185" s="76">
        <v>498531</v>
      </c>
      <c r="J185" s="80">
        <v>1700973</v>
      </c>
    </row>
    <row r="186" spans="1:10" x14ac:dyDescent="0.25">
      <c r="A186">
        <v>1</v>
      </c>
      <c r="B186" s="81">
        <v>157</v>
      </c>
      <c r="C186" s="76">
        <v>11.46</v>
      </c>
      <c r="D186" s="81">
        <v>6</v>
      </c>
      <c r="E186" s="77" t="s">
        <v>46</v>
      </c>
      <c r="F186" s="78" t="s">
        <v>17</v>
      </c>
      <c r="G186" s="76">
        <f t="shared" si="4"/>
        <v>0.01</v>
      </c>
      <c r="H186" s="79">
        <f t="shared" si="5"/>
        <v>3.9608677415442557E-2</v>
      </c>
      <c r="I186" s="76">
        <v>498532</v>
      </c>
      <c r="J186" s="80">
        <v>1700976</v>
      </c>
    </row>
    <row r="187" spans="1:10" x14ac:dyDescent="0.25">
      <c r="A187">
        <v>1</v>
      </c>
      <c r="B187" s="81">
        <v>158</v>
      </c>
      <c r="C187" s="76">
        <v>19.100000000000001</v>
      </c>
      <c r="D187" s="81">
        <v>11</v>
      </c>
      <c r="E187" s="77" t="s">
        <v>46</v>
      </c>
      <c r="F187" s="78" t="s">
        <v>17</v>
      </c>
      <c r="G187" s="76">
        <f t="shared" si="4"/>
        <v>2.9000000000000001E-2</v>
      </c>
      <c r="H187" s="79">
        <f t="shared" si="5"/>
        <v>0.20171085720827225</v>
      </c>
      <c r="I187" s="76">
        <v>498533</v>
      </c>
      <c r="J187" s="80">
        <v>1700978</v>
      </c>
    </row>
    <row r="188" spans="1:10" x14ac:dyDescent="0.25">
      <c r="A188">
        <v>1</v>
      </c>
      <c r="B188" s="81">
        <v>159</v>
      </c>
      <c r="C188" s="76">
        <v>14.01</v>
      </c>
      <c r="D188" s="81">
        <v>5</v>
      </c>
      <c r="E188" s="77" t="s">
        <v>48</v>
      </c>
      <c r="F188" s="78" t="s">
        <v>22</v>
      </c>
      <c r="G188" s="76">
        <f t="shared" si="4"/>
        <v>1.4999999999999999E-2</v>
      </c>
      <c r="H188" s="79">
        <f t="shared" si="5"/>
        <v>4.9330569616469602E-2</v>
      </c>
      <c r="I188" s="76">
        <v>498535</v>
      </c>
      <c r="J188" s="80">
        <v>1700977</v>
      </c>
    </row>
    <row r="189" spans="1:10" x14ac:dyDescent="0.25">
      <c r="A189">
        <v>1</v>
      </c>
      <c r="B189" s="81">
        <v>160</v>
      </c>
      <c r="C189" s="76">
        <v>14.01</v>
      </c>
      <c r="D189" s="81">
        <v>6</v>
      </c>
      <c r="E189" s="77" t="s">
        <v>44</v>
      </c>
      <c r="F189" s="78" t="s">
        <v>18</v>
      </c>
      <c r="G189" s="76">
        <f t="shared" si="4"/>
        <v>1.4999999999999999E-2</v>
      </c>
      <c r="H189" s="79">
        <f t="shared" si="5"/>
        <v>5.9196683539763525E-2</v>
      </c>
      <c r="I189" s="76">
        <v>498535</v>
      </c>
      <c r="J189" s="80">
        <v>1700978</v>
      </c>
    </row>
    <row r="190" spans="1:10" x14ac:dyDescent="0.25">
      <c r="A190">
        <v>1</v>
      </c>
      <c r="B190" s="81">
        <v>161</v>
      </c>
      <c r="C190" s="76">
        <v>12.1</v>
      </c>
      <c r="D190" s="81">
        <v>4</v>
      </c>
      <c r="E190" s="77" t="s">
        <v>49</v>
      </c>
      <c r="F190" s="78" t="s">
        <v>26</v>
      </c>
      <c r="G190" s="76">
        <f t="shared" si="4"/>
        <v>1.0999999999999999E-2</v>
      </c>
      <c r="H190" s="79">
        <f t="shared" si="5"/>
        <v>2.9437477146373223E-2</v>
      </c>
      <c r="I190" s="76">
        <v>498537</v>
      </c>
      <c r="J190" s="80">
        <v>1700978</v>
      </c>
    </row>
    <row r="191" spans="1:10" x14ac:dyDescent="0.25">
      <c r="A191">
        <v>1</v>
      </c>
      <c r="B191" s="81">
        <v>162</v>
      </c>
      <c r="C191" s="76">
        <v>9.5500000000000007</v>
      </c>
      <c r="D191" s="81">
        <v>6</v>
      </c>
      <c r="E191" s="77" t="s">
        <v>55</v>
      </c>
      <c r="F191" s="78" t="s">
        <v>20</v>
      </c>
      <c r="G191" s="76">
        <f t="shared" si="4"/>
        <v>7.0000000000000001E-3</v>
      </c>
      <c r="H191" s="79">
        <f t="shared" si="5"/>
        <v>2.7506025982946217E-2</v>
      </c>
      <c r="I191" s="76">
        <v>498538</v>
      </c>
      <c r="J191" s="80">
        <v>1700977</v>
      </c>
    </row>
    <row r="192" spans="1:10" x14ac:dyDescent="0.25">
      <c r="A192">
        <v>1</v>
      </c>
      <c r="B192" s="81">
        <v>163.1</v>
      </c>
      <c r="C192" s="76">
        <v>20.37</v>
      </c>
      <c r="D192" s="81"/>
      <c r="E192" s="77" t="s">
        <v>49</v>
      </c>
      <c r="F192" s="78" t="s">
        <v>26</v>
      </c>
      <c r="G192" s="76">
        <f t="shared" si="4"/>
        <v>3.3000000000000002E-2</v>
      </c>
      <c r="H192" s="79">
        <f t="shared" si="5"/>
        <v>0</v>
      </c>
      <c r="I192" s="76">
        <v>498541</v>
      </c>
      <c r="J192" s="80">
        <v>1700973</v>
      </c>
    </row>
    <row r="193" spans="1:10" x14ac:dyDescent="0.25">
      <c r="A193">
        <v>1</v>
      </c>
      <c r="B193" s="81">
        <v>163.19999999999999</v>
      </c>
      <c r="C193" s="76">
        <v>12.73</v>
      </c>
      <c r="D193" s="81">
        <v>7</v>
      </c>
      <c r="E193" s="77" t="s">
        <v>49</v>
      </c>
      <c r="F193" s="78" t="s">
        <v>26</v>
      </c>
      <c r="G193" s="76">
        <f t="shared" si="4"/>
        <v>1.2999999999999999E-2</v>
      </c>
      <c r="H193" s="79">
        <f t="shared" si="5"/>
        <v>5.7019670414887202E-2</v>
      </c>
      <c r="I193" s="76">
        <v>498541</v>
      </c>
      <c r="J193" s="80">
        <v>1700973</v>
      </c>
    </row>
    <row r="194" spans="1:10" x14ac:dyDescent="0.25">
      <c r="A194">
        <v>1</v>
      </c>
      <c r="B194" s="81">
        <v>164</v>
      </c>
      <c r="C194" s="76">
        <v>11.46</v>
      </c>
      <c r="D194" s="81">
        <v>6</v>
      </c>
      <c r="E194" s="77" t="s">
        <v>46</v>
      </c>
      <c r="F194" s="78" t="s">
        <v>17</v>
      </c>
      <c r="G194" s="76">
        <f t="shared" ref="G194:G257" si="6">ROUND((C194/100)^2*0.7854,3)</f>
        <v>0.01</v>
      </c>
      <c r="H194" s="79">
        <f t="shared" si="5"/>
        <v>3.9608677415442557E-2</v>
      </c>
      <c r="I194" s="76">
        <v>498546</v>
      </c>
      <c r="J194" s="80">
        <v>1700964</v>
      </c>
    </row>
    <row r="195" spans="1:10" x14ac:dyDescent="0.25">
      <c r="A195">
        <v>1</v>
      </c>
      <c r="B195" s="81">
        <v>165</v>
      </c>
      <c r="C195" s="76">
        <v>19.739999999999998</v>
      </c>
      <c r="D195" s="81">
        <v>7</v>
      </c>
      <c r="E195" s="77" t="s">
        <v>46</v>
      </c>
      <c r="F195" s="78" t="s">
        <v>17</v>
      </c>
      <c r="G195" s="76">
        <f t="shared" si="6"/>
        <v>3.1E-2</v>
      </c>
      <c r="H195" s="79">
        <f t="shared" ref="H195:H258" si="7">IF(E195="Pino candelillo",-0.0044177+(0.0000285*C195^2*D195),((C195/100)^2)*D195*0.64*(PI()/4))</f>
        <v>0.13710780938422021</v>
      </c>
      <c r="I195" s="76">
        <v>498547</v>
      </c>
      <c r="J195" s="80">
        <v>1700963</v>
      </c>
    </row>
    <row r="196" spans="1:10" x14ac:dyDescent="0.25">
      <c r="A196">
        <v>1</v>
      </c>
      <c r="B196" s="81">
        <v>166.1</v>
      </c>
      <c r="C196" s="76">
        <v>22.28</v>
      </c>
      <c r="D196" s="81">
        <v>10</v>
      </c>
      <c r="E196" s="77" t="s">
        <v>49</v>
      </c>
      <c r="F196" s="78" t="s">
        <v>26</v>
      </c>
      <c r="G196" s="76">
        <f t="shared" si="6"/>
        <v>3.9E-2</v>
      </c>
      <c r="H196" s="79">
        <f t="shared" si="7"/>
        <v>0.24951705067099639</v>
      </c>
      <c r="I196" s="76">
        <v>498548</v>
      </c>
      <c r="J196" s="80">
        <v>1700963</v>
      </c>
    </row>
    <row r="197" spans="1:10" x14ac:dyDescent="0.25">
      <c r="A197">
        <v>1</v>
      </c>
      <c r="B197" s="81">
        <v>166.2</v>
      </c>
      <c r="C197" s="76">
        <v>22.28</v>
      </c>
      <c r="D197" s="81">
        <v>7</v>
      </c>
      <c r="E197" s="77" t="s">
        <v>49</v>
      </c>
      <c r="F197" s="78" t="s">
        <v>26</v>
      </c>
      <c r="G197" s="76">
        <f t="shared" si="6"/>
        <v>3.9E-2</v>
      </c>
      <c r="H197" s="79">
        <f t="shared" si="7"/>
        <v>0.17466193546969747</v>
      </c>
      <c r="I197" s="76">
        <v>498548</v>
      </c>
      <c r="J197" s="80">
        <v>1700963</v>
      </c>
    </row>
    <row r="198" spans="1:10" x14ac:dyDescent="0.25">
      <c r="A198">
        <v>1</v>
      </c>
      <c r="B198" s="81">
        <v>167</v>
      </c>
      <c r="C198" s="76">
        <v>35.01</v>
      </c>
      <c r="D198" s="81">
        <v>11</v>
      </c>
      <c r="E198" s="77" t="s">
        <v>54</v>
      </c>
      <c r="F198" s="78" t="s">
        <v>21</v>
      </c>
      <c r="G198" s="76">
        <f t="shared" si="6"/>
        <v>9.6000000000000002E-2</v>
      </c>
      <c r="H198" s="79">
        <f t="shared" si="7"/>
        <v>0.67771447562091236</v>
      </c>
      <c r="I198" s="76">
        <v>498549</v>
      </c>
      <c r="J198" s="80">
        <v>1700963</v>
      </c>
    </row>
    <row r="199" spans="1:10" x14ac:dyDescent="0.25">
      <c r="A199">
        <v>1</v>
      </c>
      <c r="B199" s="81">
        <v>168</v>
      </c>
      <c r="C199" s="76">
        <v>13.69</v>
      </c>
      <c r="D199" s="81">
        <v>9</v>
      </c>
      <c r="E199" s="77" t="s">
        <v>51</v>
      </c>
      <c r="F199" s="78" t="s">
        <v>15</v>
      </c>
      <c r="G199" s="76">
        <f t="shared" si="6"/>
        <v>1.4999999999999999E-2</v>
      </c>
      <c r="H199" s="79">
        <f t="shared" si="7"/>
        <v>8.4785046181120802E-2</v>
      </c>
      <c r="I199" s="76">
        <v>498553</v>
      </c>
      <c r="J199" s="80">
        <v>1700965</v>
      </c>
    </row>
    <row r="200" spans="1:10" x14ac:dyDescent="0.25">
      <c r="A200">
        <v>1</v>
      </c>
      <c r="B200" s="81">
        <v>169</v>
      </c>
      <c r="C200" s="76">
        <v>12.73</v>
      </c>
      <c r="D200" s="81">
        <v>7</v>
      </c>
      <c r="E200" s="77" t="s">
        <v>46</v>
      </c>
      <c r="F200" s="78" t="s">
        <v>17</v>
      </c>
      <c r="G200" s="76">
        <f t="shared" si="6"/>
        <v>1.2999999999999999E-2</v>
      </c>
      <c r="H200" s="79">
        <f t="shared" si="7"/>
        <v>5.7019670414887202E-2</v>
      </c>
      <c r="I200" s="76">
        <v>498557</v>
      </c>
      <c r="J200" s="80">
        <v>1700965</v>
      </c>
    </row>
    <row r="201" spans="1:10" x14ac:dyDescent="0.25">
      <c r="A201">
        <v>1</v>
      </c>
      <c r="B201" s="81">
        <v>170.1</v>
      </c>
      <c r="C201" s="76">
        <v>19.739999999999998</v>
      </c>
      <c r="D201" s="81">
        <v>6</v>
      </c>
      <c r="E201" s="77" t="s">
        <v>48</v>
      </c>
      <c r="F201" s="78" t="s">
        <v>22</v>
      </c>
      <c r="G201" s="76">
        <f t="shared" si="6"/>
        <v>3.1E-2</v>
      </c>
      <c r="H201" s="79">
        <f t="shared" si="7"/>
        <v>0.11752097947218874</v>
      </c>
      <c r="I201" s="76">
        <v>498559</v>
      </c>
      <c r="J201" s="80">
        <v>1700979</v>
      </c>
    </row>
    <row r="202" spans="1:10" x14ac:dyDescent="0.25">
      <c r="A202">
        <v>1</v>
      </c>
      <c r="B202" s="81">
        <v>170.2</v>
      </c>
      <c r="C202" s="76">
        <v>19.100000000000001</v>
      </c>
      <c r="D202" s="81"/>
      <c r="E202" s="77" t="s">
        <v>48</v>
      </c>
      <c r="F202" s="78" t="s">
        <v>22</v>
      </c>
      <c r="G202" s="76">
        <f t="shared" si="6"/>
        <v>2.9000000000000001E-2</v>
      </c>
      <c r="H202" s="79">
        <f t="shared" si="7"/>
        <v>0</v>
      </c>
      <c r="I202" s="76">
        <v>498559</v>
      </c>
      <c r="J202" s="80">
        <v>1700979</v>
      </c>
    </row>
    <row r="203" spans="1:10" x14ac:dyDescent="0.25">
      <c r="A203">
        <v>1</v>
      </c>
      <c r="B203" s="81">
        <v>171</v>
      </c>
      <c r="C203" s="76">
        <v>11.46</v>
      </c>
      <c r="D203" s="81">
        <v>8</v>
      </c>
      <c r="E203" s="77" t="s">
        <v>54</v>
      </c>
      <c r="F203" s="78" t="s">
        <v>21</v>
      </c>
      <c r="G203" s="76">
        <f t="shared" si="6"/>
        <v>0.01</v>
      </c>
      <c r="H203" s="79">
        <f t="shared" si="7"/>
        <v>5.2811569887256743E-2</v>
      </c>
      <c r="I203" s="76">
        <v>498560</v>
      </c>
      <c r="J203" s="80">
        <v>1700979</v>
      </c>
    </row>
    <row r="204" spans="1:10" x14ac:dyDescent="0.25">
      <c r="A204">
        <v>1</v>
      </c>
      <c r="B204" s="81">
        <v>172</v>
      </c>
      <c r="C204" s="76">
        <v>44.25</v>
      </c>
      <c r="D204" s="81">
        <v>7</v>
      </c>
      <c r="E204" s="77" t="s">
        <v>54</v>
      </c>
      <c r="F204" s="78" t="s">
        <v>21</v>
      </c>
      <c r="G204" s="76">
        <f t="shared" si="6"/>
        <v>0.154</v>
      </c>
      <c r="H204" s="79">
        <f t="shared" si="7"/>
        <v>0.68896069371020252</v>
      </c>
      <c r="I204" s="76">
        <v>498562</v>
      </c>
      <c r="J204" s="80">
        <v>1700967</v>
      </c>
    </row>
    <row r="205" spans="1:10" x14ac:dyDescent="0.25">
      <c r="A205">
        <v>1</v>
      </c>
      <c r="B205" s="81">
        <v>173</v>
      </c>
      <c r="C205" s="76">
        <v>12.41</v>
      </c>
      <c r="D205" s="81">
        <v>6</v>
      </c>
      <c r="E205" s="77" t="s">
        <v>57</v>
      </c>
      <c r="F205" s="78" t="s">
        <v>16</v>
      </c>
      <c r="G205" s="76">
        <f t="shared" si="6"/>
        <v>1.2E-2</v>
      </c>
      <c r="H205" s="79">
        <f t="shared" si="7"/>
        <v>4.6447748693118941E-2</v>
      </c>
      <c r="I205" s="76">
        <v>498565</v>
      </c>
      <c r="J205" s="80">
        <v>1700963</v>
      </c>
    </row>
    <row r="206" spans="1:10" x14ac:dyDescent="0.25">
      <c r="A206">
        <v>1</v>
      </c>
      <c r="B206" s="81">
        <v>174</v>
      </c>
      <c r="C206" s="76">
        <v>21.01</v>
      </c>
      <c r="D206" s="81">
        <v>7</v>
      </c>
      <c r="E206" s="77" t="s">
        <v>54</v>
      </c>
      <c r="F206" s="78" t="s">
        <v>21</v>
      </c>
      <c r="G206" s="76">
        <f t="shared" si="6"/>
        <v>3.5000000000000003E-2</v>
      </c>
      <c r="H206" s="79">
        <f t="shared" si="7"/>
        <v>0.15531736005036964</v>
      </c>
      <c r="I206" s="76">
        <v>498566</v>
      </c>
      <c r="J206" s="80">
        <v>1700965</v>
      </c>
    </row>
    <row r="207" spans="1:10" x14ac:dyDescent="0.25">
      <c r="A207">
        <v>1</v>
      </c>
      <c r="B207" s="81">
        <v>175</v>
      </c>
      <c r="C207" s="76">
        <v>26.74</v>
      </c>
      <c r="D207" s="81">
        <v>11</v>
      </c>
      <c r="E207" s="77" t="s">
        <v>48</v>
      </c>
      <c r="F207" s="78" t="s">
        <v>22</v>
      </c>
      <c r="G207" s="76">
        <f t="shared" si="6"/>
        <v>5.6000000000000001E-2</v>
      </c>
      <c r="H207" s="79">
        <f t="shared" si="7"/>
        <v>0.39535328012821352</v>
      </c>
      <c r="I207" s="76">
        <v>498565</v>
      </c>
      <c r="J207" s="80">
        <v>1700961</v>
      </c>
    </row>
    <row r="208" spans="1:10" x14ac:dyDescent="0.25">
      <c r="A208">
        <v>1</v>
      </c>
      <c r="B208" s="81">
        <v>176</v>
      </c>
      <c r="C208" s="76">
        <v>23.55</v>
      </c>
      <c r="D208" s="81"/>
      <c r="E208" s="77" t="s">
        <v>48</v>
      </c>
      <c r="F208" s="78" t="s">
        <v>22</v>
      </c>
      <c r="G208" s="76">
        <f t="shared" si="6"/>
        <v>4.3999999999999997E-2</v>
      </c>
      <c r="H208" s="79">
        <f t="shared" si="7"/>
        <v>0</v>
      </c>
      <c r="I208" s="76">
        <v>498567</v>
      </c>
      <c r="J208" s="80">
        <v>1700960</v>
      </c>
    </row>
    <row r="209" spans="1:10" x14ac:dyDescent="0.25">
      <c r="A209">
        <v>1</v>
      </c>
      <c r="B209" s="81">
        <v>177</v>
      </c>
      <c r="C209" s="76">
        <v>31.83</v>
      </c>
      <c r="D209" s="81">
        <v>8</v>
      </c>
      <c r="E209" s="77" t="s">
        <v>48</v>
      </c>
      <c r="F209" s="78" t="s">
        <v>22</v>
      </c>
      <c r="G209" s="76">
        <f t="shared" si="6"/>
        <v>0.08</v>
      </c>
      <c r="H209" s="79">
        <f t="shared" si="7"/>
        <v>0.40741134607777019</v>
      </c>
      <c r="I209" s="76">
        <v>498564</v>
      </c>
      <c r="J209" s="80">
        <v>1700956</v>
      </c>
    </row>
    <row r="210" spans="1:10" x14ac:dyDescent="0.25">
      <c r="A210">
        <v>1</v>
      </c>
      <c r="B210" s="81">
        <v>178</v>
      </c>
      <c r="C210" s="76">
        <v>28.65</v>
      </c>
      <c r="D210" s="81">
        <v>8</v>
      </c>
      <c r="E210" s="77" t="s">
        <v>46</v>
      </c>
      <c r="F210" s="78" t="s">
        <v>17</v>
      </c>
      <c r="G210" s="76">
        <f t="shared" si="6"/>
        <v>6.4000000000000001E-2</v>
      </c>
      <c r="H210" s="79">
        <f t="shared" si="7"/>
        <v>0.33007231179535457</v>
      </c>
      <c r="I210" s="76">
        <v>498560</v>
      </c>
      <c r="J210" s="80">
        <v>1700953</v>
      </c>
    </row>
    <row r="211" spans="1:10" x14ac:dyDescent="0.25">
      <c r="A211">
        <v>1</v>
      </c>
      <c r="B211" s="81">
        <v>179</v>
      </c>
      <c r="C211" s="76">
        <v>14.64</v>
      </c>
      <c r="D211" s="81">
        <v>9</v>
      </c>
      <c r="E211" s="77" t="s">
        <v>54</v>
      </c>
      <c r="F211" s="78" t="s">
        <v>21</v>
      </c>
      <c r="G211" s="76">
        <f t="shared" si="6"/>
        <v>1.7000000000000001E-2</v>
      </c>
      <c r="H211" s="79">
        <f t="shared" si="7"/>
        <v>9.6960426740184819E-2</v>
      </c>
      <c r="I211" s="76">
        <v>498561</v>
      </c>
      <c r="J211" s="80">
        <v>1700952</v>
      </c>
    </row>
    <row r="212" spans="1:10" x14ac:dyDescent="0.25">
      <c r="A212">
        <v>1</v>
      </c>
      <c r="B212" s="81">
        <v>180</v>
      </c>
      <c r="C212" s="76">
        <v>19.739999999999998</v>
      </c>
      <c r="D212" s="81">
        <v>8</v>
      </c>
      <c r="E212" s="77" t="s">
        <v>54</v>
      </c>
      <c r="F212" s="78" t="s">
        <v>21</v>
      </c>
      <c r="G212" s="76">
        <f t="shared" si="6"/>
        <v>3.1E-2</v>
      </c>
      <c r="H212" s="79">
        <f t="shared" si="7"/>
        <v>0.15669463929625166</v>
      </c>
      <c r="I212" s="76">
        <v>498546</v>
      </c>
      <c r="J212" s="80">
        <v>1700948</v>
      </c>
    </row>
    <row r="213" spans="1:10" x14ac:dyDescent="0.25">
      <c r="A213">
        <v>1</v>
      </c>
      <c r="B213" s="81">
        <v>181</v>
      </c>
      <c r="C213" s="76">
        <v>22.28</v>
      </c>
      <c r="D213" s="81"/>
      <c r="E213" s="77" t="s">
        <v>48</v>
      </c>
      <c r="F213" s="78" t="s">
        <v>22</v>
      </c>
      <c r="G213" s="76">
        <f t="shared" si="6"/>
        <v>3.9E-2</v>
      </c>
      <c r="H213" s="79">
        <f t="shared" si="7"/>
        <v>0</v>
      </c>
      <c r="I213" s="76">
        <v>498544</v>
      </c>
      <c r="J213" s="80">
        <v>1700948</v>
      </c>
    </row>
    <row r="214" spans="1:10" x14ac:dyDescent="0.25">
      <c r="A214">
        <v>1</v>
      </c>
      <c r="B214" s="81">
        <v>182</v>
      </c>
      <c r="C214" s="76">
        <v>10.19</v>
      </c>
      <c r="D214" s="81">
        <v>6</v>
      </c>
      <c r="E214" s="77" t="s">
        <v>48</v>
      </c>
      <c r="F214" s="78" t="s">
        <v>22</v>
      </c>
      <c r="G214" s="76">
        <f t="shared" si="6"/>
        <v>8.0000000000000002E-3</v>
      </c>
      <c r="H214" s="79">
        <f t="shared" si="7"/>
        <v>3.1316229977991848E-2</v>
      </c>
      <c r="I214" s="76">
        <v>498541</v>
      </c>
      <c r="J214" s="80">
        <v>1700951</v>
      </c>
    </row>
    <row r="215" spans="1:10" x14ac:dyDescent="0.25">
      <c r="A215">
        <v>1</v>
      </c>
      <c r="B215" s="81">
        <v>183.1</v>
      </c>
      <c r="C215" s="76">
        <v>15.92</v>
      </c>
      <c r="D215" s="81">
        <v>7</v>
      </c>
      <c r="E215" s="77" t="s">
        <v>48</v>
      </c>
      <c r="F215" s="78" t="s">
        <v>22</v>
      </c>
      <c r="G215" s="76">
        <f t="shared" si="6"/>
        <v>0.02</v>
      </c>
      <c r="H215" s="79">
        <f t="shared" si="7"/>
        <v>8.9177239011703394E-2</v>
      </c>
      <c r="I215" s="76">
        <v>498540</v>
      </c>
      <c r="J215" s="80">
        <v>1700956</v>
      </c>
    </row>
    <row r="216" spans="1:10" x14ac:dyDescent="0.25">
      <c r="A216">
        <v>1</v>
      </c>
      <c r="B216" s="81">
        <v>183.2</v>
      </c>
      <c r="C216" s="76">
        <v>10.19</v>
      </c>
      <c r="D216" s="81">
        <v>5</v>
      </c>
      <c r="E216" s="77" t="s">
        <v>48</v>
      </c>
      <c r="F216" s="78" t="s">
        <v>22</v>
      </c>
      <c r="G216" s="76">
        <f t="shared" si="6"/>
        <v>8.0000000000000002E-3</v>
      </c>
      <c r="H216" s="79">
        <f t="shared" si="7"/>
        <v>2.6096858314993206E-2</v>
      </c>
      <c r="I216" s="76">
        <v>498540</v>
      </c>
      <c r="J216" s="80">
        <v>1700956</v>
      </c>
    </row>
    <row r="217" spans="1:10" x14ac:dyDescent="0.25">
      <c r="A217">
        <v>1</v>
      </c>
      <c r="B217" s="81">
        <v>184</v>
      </c>
      <c r="C217" s="76">
        <v>12.1</v>
      </c>
      <c r="D217" s="81"/>
      <c r="E217" s="77" t="s">
        <v>48</v>
      </c>
      <c r="F217" s="78" t="s">
        <v>22</v>
      </c>
      <c r="G217" s="76">
        <f t="shared" si="6"/>
        <v>1.0999999999999999E-2</v>
      </c>
      <c r="H217" s="79">
        <f t="shared" si="7"/>
        <v>0</v>
      </c>
      <c r="I217" s="76">
        <v>498541</v>
      </c>
      <c r="J217" s="80">
        <v>1700956</v>
      </c>
    </row>
    <row r="218" spans="1:10" x14ac:dyDescent="0.25">
      <c r="A218">
        <v>1</v>
      </c>
      <c r="B218" s="81">
        <v>185</v>
      </c>
      <c r="C218" s="76">
        <v>17.190000000000001</v>
      </c>
      <c r="D218" s="81">
        <v>7</v>
      </c>
      <c r="E218" s="77" t="s">
        <v>48</v>
      </c>
      <c r="F218" s="78" t="s">
        <v>22</v>
      </c>
      <c r="G218" s="76">
        <f t="shared" si="6"/>
        <v>2.3E-2</v>
      </c>
      <c r="H218" s="79">
        <f t="shared" si="7"/>
        <v>0.10397277821553674</v>
      </c>
      <c r="I218" s="76">
        <v>498545</v>
      </c>
      <c r="J218" s="80">
        <v>1700983</v>
      </c>
    </row>
    <row r="219" spans="1:10" x14ac:dyDescent="0.25">
      <c r="A219">
        <v>1</v>
      </c>
      <c r="B219" s="81">
        <v>186</v>
      </c>
      <c r="C219" s="76">
        <v>15.92</v>
      </c>
      <c r="D219" s="81">
        <v>7</v>
      </c>
      <c r="E219" s="77" t="s">
        <v>48</v>
      </c>
      <c r="F219" s="78" t="s">
        <v>22</v>
      </c>
      <c r="G219" s="76">
        <f t="shared" si="6"/>
        <v>0.02</v>
      </c>
      <c r="H219" s="79">
        <f t="shared" si="7"/>
        <v>8.9177239011703394E-2</v>
      </c>
      <c r="I219" s="76">
        <v>498546</v>
      </c>
      <c r="J219" s="80">
        <v>1700963</v>
      </c>
    </row>
    <row r="220" spans="1:10" x14ac:dyDescent="0.25">
      <c r="A220">
        <v>1</v>
      </c>
      <c r="B220" s="81">
        <v>187.1</v>
      </c>
      <c r="C220" s="76">
        <v>17.829999999999998</v>
      </c>
      <c r="D220" s="81">
        <v>9</v>
      </c>
      <c r="E220" s="77" t="s">
        <v>49</v>
      </c>
      <c r="F220" s="78" t="s">
        <v>26</v>
      </c>
      <c r="G220" s="76">
        <f t="shared" si="6"/>
        <v>2.5000000000000001E-2</v>
      </c>
      <c r="H220" s="79">
        <f t="shared" si="7"/>
        <v>0.14381859812411693</v>
      </c>
      <c r="I220" s="76">
        <v>498545</v>
      </c>
      <c r="J220" s="80">
        <v>1700961</v>
      </c>
    </row>
    <row r="221" spans="1:10" x14ac:dyDescent="0.25">
      <c r="A221">
        <v>1</v>
      </c>
      <c r="B221" s="81">
        <v>187.2</v>
      </c>
      <c r="C221" s="76">
        <v>12.1</v>
      </c>
      <c r="D221" s="81">
        <v>7</v>
      </c>
      <c r="E221" s="77" t="s">
        <v>49</v>
      </c>
      <c r="F221" s="78" t="s">
        <v>26</v>
      </c>
      <c r="G221" s="76">
        <f t="shared" si="6"/>
        <v>1.0999999999999999E-2</v>
      </c>
      <c r="H221" s="79">
        <f t="shared" si="7"/>
        <v>5.1515585006153143E-2</v>
      </c>
      <c r="I221" s="76">
        <v>498545</v>
      </c>
      <c r="J221" s="80">
        <v>1700961</v>
      </c>
    </row>
    <row r="222" spans="1:10" x14ac:dyDescent="0.25">
      <c r="A222">
        <v>1</v>
      </c>
      <c r="B222" s="81">
        <v>187.3</v>
      </c>
      <c r="C222" s="76">
        <v>10.82</v>
      </c>
      <c r="D222" s="81">
        <v>4</v>
      </c>
      <c r="E222" s="77" t="s">
        <v>49</v>
      </c>
      <c r="F222" s="78" t="s">
        <v>26</v>
      </c>
      <c r="G222" s="76">
        <f t="shared" si="6"/>
        <v>8.9999999999999993E-3</v>
      </c>
      <c r="H222" s="79">
        <f t="shared" si="7"/>
        <v>2.3538802673800045E-2</v>
      </c>
      <c r="I222" s="76">
        <v>498545</v>
      </c>
      <c r="J222" s="80">
        <v>1700961</v>
      </c>
    </row>
    <row r="223" spans="1:10" x14ac:dyDescent="0.25">
      <c r="A223">
        <v>1</v>
      </c>
      <c r="B223" s="81">
        <v>188</v>
      </c>
      <c r="C223" s="76">
        <v>14.01</v>
      </c>
      <c r="D223" s="81"/>
      <c r="E223" s="77" t="s">
        <v>48</v>
      </c>
      <c r="F223" s="78" t="s">
        <v>22</v>
      </c>
      <c r="G223" s="76">
        <f t="shared" si="6"/>
        <v>1.4999999999999999E-2</v>
      </c>
      <c r="H223" s="79">
        <f t="shared" si="7"/>
        <v>0</v>
      </c>
      <c r="I223" s="76">
        <v>498542</v>
      </c>
      <c r="J223" s="80">
        <v>1700962</v>
      </c>
    </row>
    <row r="224" spans="1:10" x14ac:dyDescent="0.25">
      <c r="A224">
        <v>1</v>
      </c>
      <c r="B224" s="81">
        <v>189</v>
      </c>
      <c r="C224" s="76">
        <v>9.5500000000000007</v>
      </c>
      <c r="D224" s="81">
        <v>7</v>
      </c>
      <c r="E224" s="77" t="s">
        <v>50</v>
      </c>
      <c r="F224" s="78" t="s">
        <v>19</v>
      </c>
      <c r="G224" s="76">
        <f t="shared" si="6"/>
        <v>7.0000000000000001E-3</v>
      </c>
      <c r="H224" s="79">
        <f t="shared" si="7"/>
        <v>3.2090363646770592E-2</v>
      </c>
      <c r="I224" s="76">
        <v>498543</v>
      </c>
      <c r="J224" s="80">
        <v>1700963</v>
      </c>
    </row>
    <row r="225" spans="1:10" x14ac:dyDescent="0.25">
      <c r="A225">
        <v>1</v>
      </c>
      <c r="B225" s="81">
        <v>190</v>
      </c>
      <c r="C225" s="76">
        <v>13.05</v>
      </c>
      <c r="D225" s="81">
        <v>7</v>
      </c>
      <c r="E225" s="77" t="s">
        <v>48</v>
      </c>
      <c r="F225" s="78" t="s">
        <v>22</v>
      </c>
      <c r="G225" s="76">
        <f t="shared" si="6"/>
        <v>1.2999999999999999E-2</v>
      </c>
      <c r="H225" s="79">
        <f t="shared" si="7"/>
        <v>5.9922361283453289E-2</v>
      </c>
      <c r="I225" s="76">
        <v>498544</v>
      </c>
      <c r="J225" s="80">
        <v>1700963</v>
      </c>
    </row>
    <row r="226" spans="1:10" x14ac:dyDescent="0.25">
      <c r="A226">
        <v>1</v>
      </c>
      <c r="B226" s="81">
        <v>191</v>
      </c>
      <c r="C226" s="76">
        <v>12.73</v>
      </c>
      <c r="D226" s="81"/>
      <c r="E226" s="77" t="s">
        <v>46</v>
      </c>
      <c r="F226" s="78" t="s">
        <v>17</v>
      </c>
      <c r="G226" s="76">
        <f t="shared" si="6"/>
        <v>1.2999999999999999E-2</v>
      </c>
      <c r="H226" s="79">
        <f t="shared" si="7"/>
        <v>0</v>
      </c>
      <c r="I226" s="76">
        <v>498544</v>
      </c>
      <c r="J226" s="80">
        <v>1700964</v>
      </c>
    </row>
    <row r="227" spans="1:10" x14ac:dyDescent="0.25">
      <c r="A227">
        <v>1</v>
      </c>
      <c r="B227" s="81">
        <v>192</v>
      </c>
      <c r="C227" s="76">
        <v>11.46</v>
      </c>
      <c r="D227" s="81">
        <v>8</v>
      </c>
      <c r="E227" s="77" t="s">
        <v>49</v>
      </c>
      <c r="F227" s="78" t="s">
        <v>26</v>
      </c>
      <c r="G227" s="76">
        <f t="shared" si="6"/>
        <v>0.01</v>
      </c>
      <c r="H227" s="79">
        <f t="shared" si="7"/>
        <v>5.2811569887256743E-2</v>
      </c>
      <c r="I227" s="76">
        <v>498542</v>
      </c>
      <c r="J227" s="80">
        <v>1700965</v>
      </c>
    </row>
    <row r="228" spans="1:10" x14ac:dyDescent="0.25">
      <c r="A228">
        <v>1</v>
      </c>
      <c r="B228" s="81">
        <v>193</v>
      </c>
      <c r="C228" s="76">
        <v>11.46</v>
      </c>
      <c r="D228" s="81">
        <v>6</v>
      </c>
      <c r="E228" s="77" t="s">
        <v>46</v>
      </c>
      <c r="F228" s="78" t="s">
        <v>17</v>
      </c>
      <c r="G228" s="76">
        <f t="shared" si="6"/>
        <v>0.01</v>
      </c>
      <c r="H228" s="79">
        <f t="shared" si="7"/>
        <v>3.9608677415442557E-2</v>
      </c>
      <c r="I228" s="76">
        <v>498536</v>
      </c>
      <c r="J228" s="80">
        <v>1700968</v>
      </c>
    </row>
    <row r="229" spans="1:10" x14ac:dyDescent="0.25">
      <c r="A229">
        <v>1</v>
      </c>
      <c r="B229" s="81">
        <v>194</v>
      </c>
      <c r="C229" s="76">
        <v>13.37</v>
      </c>
      <c r="D229" s="76">
        <v>4</v>
      </c>
      <c r="E229" s="77" t="s">
        <v>46</v>
      </c>
      <c r="F229" s="78" t="s">
        <v>17</v>
      </c>
      <c r="G229" s="76">
        <f t="shared" si="6"/>
        <v>1.4E-2</v>
      </c>
      <c r="H229" s="79">
        <f t="shared" si="7"/>
        <v>3.5941207284383055E-2</v>
      </c>
      <c r="I229" s="76">
        <v>498536</v>
      </c>
      <c r="J229" s="80">
        <v>1700968</v>
      </c>
    </row>
    <row r="230" spans="1:10" x14ac:dyDescent="0.25">
      <c r="A230">
        <v>1</v>
      </c>
      <c r="B230" s="76">
        <v>195.1</v>
      </c>
      <c r="C230" s="76">
        <v>25.46</v>
      </c>
      <c r="D230" s="76">
        <v>7</v>
      </c>
      <c r="E230" s="77" t="s">
        <v>45</v>
      </c>
      <c r="F230" s="78" t="s">
        <v>25</v>
      </c>
      <c r="G230" s="76">
        <f t="shared" si="6"/>
        <v>5.0999999999999997E-2</v>
      </c>
      <c r="H230" s="79">
        <f t="shared" si="7"/>
        <v>0.22807868165954881</v>
      </c>
      <c r="I230" s="76">
        <v>498530</v>
      </c>
      <c r="J230" s="80">
        <v>1700962</v>
      </c>
    </row>
    <row r="231" spans="1:10" x14ac:dyDescent="0.25">
      <c r="A231">
        <v>1</v>
      </c>
      <c r="B231" s="76">
        <v>195.2</v>
      </c>
      <c r="C231" s="76">
        <v>34.380000000000003</v>
      </c>
      <c r="D231" s="76"/>
      <c r="E231" s="77" t="s">
        <v>45</v>
      </c>
      <c r="F231" s="78" t="s">
        <v>25</v>
      </c>
      <c r="G231" s="76">
        <f t="shared" si="6"/>
        <v>9.2999999999999999E-2</v>
      </c>
      <c r="H231" s="79">
        <f t="shared" si="7"/>
        <v>0</v>
      </c>
      <c r="I231" s="76">
        <v>498530</v>
      </c>
      <c r="J231" s="80">
        <v>1700962</v>
      </c>
    </row>
    <row r="232" spans="1:10" x14ac:dyDescent="0.25">
      <c r="A232">
        <v>1</v>
      </c>
      <c r="B232" s="76">
        <v>196</v>
      </c>
      <c r="C232" s="76">
        <v>33.1</v>
      </c>
      <c r="D232" s="76">
        <v>10</v>
      </c>
      <c r="E232" s="77" t="s">
        <v>46</v>
      </c>
      <c r="F232" s="78" t="s">
        <v>17</v>
      </c>
      <c r="G232" s="76">
        <f t="shared" si="6"/>
        <v>8.5999999999999993E-2</v>
      </c>
      <c r="H232" s="79">
        <f t="shared" si="7"/>
        <v>0.55071365235192216</v>
      </c>
      <c r="I232" s="76">
        <v>498520</v>
      </c>
      <c r="J232" s="80">
        <v>1700944</v>
      </c>
    </row>
    <row r="233" spans="1:10" x14ac:dyDescent="0.25">
      <c r="A233">
        <v>1</v>
      </c>
      <c r="B233" s="76">
        <v>197</v>
      </c>
      <c r="C233" s="76">
        <v>12.1</v>
      </c>
      <c r="D233" s="76"/>
      <c r="E233" s="77" t="s">
        <v>51</v>
      </c>
      <c r="F233" s="78" t="s">
        <v>15</v>
      </c>
      <c r="G233" s="76">
        <f t="shared" si="6"/>
        <v>1.0999999999999999E-2</v>
      </c>
      <c r="H233" s="79">
        <f t="shared" si="7"/>
        <v>0</v>
      </c>
      <c r="I233" s="76">
        <v>498519</v>
      </c>
      <c r="J233" s="80">
        <v>1700944</v>
      </c>
    </row>
    <row r="234" spans="1:10" x14ac:dyDescent="0.25">
      <c r="A234">
        <v>1</v>
      </c>
      <c r="B234" s="76">
        <v>198</v>
      </c>
      <c r="C234" s="76">
        <v>12.1</v>
      </c>
      <c r="D234" s="76">
        <v>8</v>
      </c>
      <c r="E234" s="77" t="s">
        <v>46</v>
      </c>
      <c r="F234" s="78" t="s">
        <v>17</v>
      </c>
      <c r="G234" s="76">
        <f t="shared" si="6"/>
        <v>1.0999999999999999E-2</v>
      </c>
      <c r="H234" s="79">
        <f t="shared" si="7"/>
        <v>5.8874954292746445E-2</v>
      </c>
      <c r="I234" s="76">
        <v>498520</v>
      </c>
      <c r="J234" s="80">
        <v>1700943</v>
      </c>
    </row>
    <row r="235" spans="1:10" x14ac:dyDescent="0.25">
      <c r="A235">
        <v>1</v>
      </c>
      <c r="B235" s="76">
        <v>199.1</v>
      </c>
      <c r="C235" s="76">
        <v>18.78</v>
      </c>
      <c r="D235" s="76">
        <v>9</v>
      </c>
      <c r="E235" s="77" t="s">
        <v>46</v>
      </c>
      <c r="F235" s="78" t="s">
        <v>17</v>
      </c>
      <c r="G235" s="76">
        <f t="shared" si="6"/>
        <v>2.8000000000000001E-2</v>
      </c>
      <c r="H235" s="79">
        <f t="shared" si="7"/>
        <v>0.15955247324827276</v>
      </c>
      <c r="I235" s="76">
        <v>498520</v>
      </c>
      <c r="J235" s="80">
        <v>1700941</v>
      </c>
    </row>
    <row r="236" spans="1:10" x14ac:dyDescent="0.25">
      <c r="A236">
        <v>1</v>
      </c>
      <c r="B236" s="76">
        <v>199.2</v>
      </c>
      <c r="C236" s="76">
        <v>21.01</v>
      </c>
      <c r="D236" s="76">
        <v>9</v>
      </c>
      <c r="E236" s="77" t="s">
        <v>46</v>
      </c>
      <c r="F236" s="78" t="s">
        <v>17</v>
      </c>
      <c r="G236" s="76">
        <f t="shared" si="6"/>
        <v>3.5000000000000003E-2</v>
      </c>
      <c r="H236" s="79">
        <f t="shared" si="7"/>
        <v>0.19969374863618955</v>
      </c>
      <c r="I236" s="76">
        <v>498520</v>
      </c>
      <c r="J236" s="80">
        <v>1700941</v>
      </c>
    </row>
    <row r="237" spans="1:10" x14ac:dyDescent="0.25">
      <c r="A237">
        <v>1</v>
      </c>
      <c r="B237" s="76">
        <v>200</v>
      </c>
      <c r="C237" s="76">
        <v>20.37</v>
      </c>
      <c r="D237" s="76">
        <v>6</v>
      </c>
      <c r="E237" s="77" t="s">
        <v>46</v>
      </c>
      <c r="F237" s="78" t="s">
        <v>17</v>
      </c>
      <c r="G237" s="76">
        <f t="shared" si="6"/>
        <v>3.3000000000000002E-2</v>
      </c>
      <c r="H237" s="79">
        <f t="shared" si="7"/>
        <v>0.12514202080735901</v>
      </c>
      <c r="I237" s="76">
        <v>498524</v>
      </c>
      <c r="J237" s="80">
        <v>1700944</v>
      </c>
    </row>
    <row r="238" spans="1:10" x14ac:dyDescent="0.25">
      <c r="A238">
        <v>1</v>
      </c>
      <c r="B238" s="76">
        <v>201</v>
      </c>
      <c r="C238" s="76">
        <v>24.83</v>
      </c>
      <c r="D238" s="76">
        <v>11</v>
      </c>
      <c r="E238" s="77" t="s">
        <v>45</v>
      </c>
      <c r="F238" s="78" t="s">
        <v>25</v>
      </c>
      <c r="G238" s="76">
        <f t="shared" si="6"/>
        <v>4.8000000000000001E-2</v>
      </c>
      <c r="H238" s="79">
        <f t="shared" si="7"/>
        <v>0.34089134868198007</v>
      </c>
      <c r="I238" s="76">
        <v>498523</v>
      </c>
      <c r="J238" s="80">
        <v>1700945</v>
      </c>
    </row>
    <row r="239" spans="1:10" x14ac:dyDescent="0.25">
      <c r="A239">
        <v>1</v>
      </c>
      <c r="B239" s="76">
        <v>202</v>
      </c>
      <c r="C239" s="76">
        <v>44.56</v>
      </c>
      <c r="D239" s="76">
        <v>13</v>
      </c>
      <c r="E239" s="77" t="s">
        <v>46</v>
      </c>
      <c r="F239" s="78" t="s">
        <v>17</v>
      </c>
      <c r="G239" s="76">
        <f t="shared" si="6"/>
        <v>0.156</v>
      </c>
      <c r="H239" s="79">
        <f t="shared" si="7"/>
        <v>1.2974886634891813</v>
      </c>
      <c r="I239" s="76">
        <v>498525</v>
      </c>
      <c r="J239" s="80">
        <v>1700948</v>
      </c>
    </row>
    <row r="240" spans="1:10" x14ac:dyDescent="0.25">
      <c r="A240">
        <v>1</v>
      </c>
      <c r="B240" s="76">
        <v>203</v>
      </c>
      <c r="C240" s="76">
        <v>12.1</v>
      </c>
      <c r="D240" s="76">
        <v>6</v>
      </c>
      <c r="E240" s="77" t="s">
        <v>46</v>
      </c>
      <c r="F240" s="78" t="s">
        <v>17</v>
      </c>
      <c r="G240" s="76">
        <f t="shared" si="6"/>
        <v>1.0999999999999999E-2</v>
      </c>
      <c r="H240" s="79">
        <f t="shared" si="7"/>
        <v>4.4156215719559834E-2</v>
      </c>
      <c r="I240" s="76">
        <v>498525</v>
      </c>
      <c r="J240" s="80">
        <v>1700950</v>
      </c>
    </row>
    <row r="241" spans="1:10" x14ac:dyDescent="0.25">
      <c r="A241">
        <v>1</v>
      </c>
      <c r="B241" s="76">
        <v>204</v>
      </c>
      <c r="C241" s="76">
        <v>10.82</v>
      </c>
      <c r="D241" s="76">
        <v>6</v>
      </c>
      <c r="E241" s="77" t="s">
        <v>49</v>
      </c>
      <c r="F241" s="78" t="s">
        <v>26</v>
      </c>
      <c r="G241" s="76">
        <f t="shared" si="6"/>
        <v>8.9999999999999993E-3</v>
      </c>
      <c r="H241" s="79">
        <f t="shared" si="7"/>
        <v>3.5308204010700069E-2</v>
      </c>
      <c r="I241" s="76">
        <v>498524</v>
      </c>
      <c r="J241" s="80">
        <v>1700948</v>
      </c>
    </row>
    <row r="242" spans="1:10" x14ac:dyDescent="0.25">
      <c r="A242">
        <v>1</v>
      </c>
      <c r="B242" s="76">
        <v>205.1</v>
      </c>
      <c r="C242" s="76">
        <v>15.28</v>
      </c>
      <c r="D242" s="76">
        <v>9</v>
      </c>
      <c r="E242" s="77" t="s">
        <v>46</v>
      </c>
      <c r="F242" s="78" t="s">
        <v>17</v>
      </c>
      <c r="G242" s="76">
        <f t="shared" si="6"/>
        <v>1.7999999999999999E-2</v>
      </c>
      <c r="H242" s="79">
        <f t="shared" si="7"/>
        <v>0.10562313977451349</v>
      </c>
      <c r="I242" s="76">
        <v>498534</v>
      </c>
      <c r="J242" s="80">
        <v>1700947</v>
      </c>
    </row>
    <row r="243" spans="1:10" x14ac:dyDescent="0.25">
      <c r="A243">
        <v>1</v>
      </c>
      <c r="B243" s="76">
        <v>205.2</v>
      </c>
      <c r="C243" s="76">
        <v>15.92</v>
      </c>
      <c r="D243" s="76">
        <v>9</v>
      </c>
      <c r="E243" s="77" t="s">
        <v>46</v>
      </c>
      <c r="F243" s="78" t="s">
        <v>17</v>
      </c>
      <c r="G243" s="76">
        <f t="shared" si="6"/>
        <v>0.02</v>
      </c>
      <c r="H243" s="79">
        <f t="shared" si="7"/>
        <v>0.11465645015790436</v>
      </c>
      <c r="I243" s="76">
        <v>498534</v>
      </c>
      <c r="J243" s="80">
        <v>1700947</v>
      </c>
    </row>
    <row r="244" spans="1:10" x14ac:dyDescent="0.25">
      <c r="A244">
        <v>1</v>
      </c>
      <c r="B244" s="76">
        <v>206</v>
      </c>
      <c r="C244" s="76">
        <v>11.78</v>
      </c>
      <c r="D244" s="76">
        <v>7</v>
      </c>
      <c r="E244" s="77" t="s">
        <v>48</v>
      </c>
      <c r="F244" s="78" t="s">
        <v>22</v>
      </c>
      <c r="G244" s="76">
        <f t="shared" si="6"/>
        <v>1.0999999999999999E-2</v>
      </c>
      <c r="H244" s="79">
        <f t="shared" si="7"/>
        <v>4.8826824030925892E-2</v>
      </c>
      <c r="I244" s="76">
        <v>498534</v>
      </c>
      <c r="J244" s="80">
        <v>1700947</v>
      </c>
    </row>
    <row r="245" spans="1:10" x14ac:dyDescent="0.25">
      <c r="A245">
        <v>1</v>
      </c>
      <c r="B245" s="76">
        <v>207</v>
      </c>
      <c r="C245" s="76">
        <v>22.28</v>
      </c>
      <c r="D245" s="76">
        <v>4</v>
      </c>
      <c r="E245" s="77" t="s">
        <v>45</v>
      </c>
      <c r="F245" s="78" t="s">
        <v>25</v>
      </c>
      <c r="G245" s="76">
        <f t="shared" si="6"/>
        <v>3.9E-2</v>
      </c>
      <c r="H245" s="79">
        <f t="shared" si="7"/>
        <v>9.9806820268398572E-2</v>
      </c>
      <c r="I245" s="76">
        <v>498534</v>
      </c>
      <c r="J245" s="80">
        <v>1700946</v>
      </c>
    </row>
    <row r="246" spans="1:10" x14ac:dyDescent="0.25">
      <c r="A246">
        <v>1</v>
      </c>
      <c r="B246" s="76">
        <v>208</v>
      </c>
      <c r="C246" s="76">
        <v>10.5</v>
      </c>
      <c r="D246" s="76">
        <v>7</v>
      </c>
      <c r="E246" s="77" t="s">
        <v>45</v>
      </c>
      <c r="F246" s="78" t="s">
        <v>25</v>
      </c>
      <c r="G246" s="76">
        <f t="shared" si="6"/>
        <v>8.9999999999999993E-3</v>
      </c>
      <c r="H246" s="79">
        <f t="shared" si="7"/>
        <v>3.8792386086526763E-2</v>
      </c>
      <c r="I246" s="76">
        <v>498534</v>
      </c>
      <c r="J246" s="80">
        <v>1700942</v>
      </c>
    </row>
    <row r="247" spans="1:10" x14ac:dyDescent="0.25">
      <c r="A247">
        <v>1</v>
      </c>
      <c r="B247" s="76">
        <v>209</v>
      </c>
      <c r="C247" s="76">
        <v>22.92</v>
      </c>
      <c r="D247" s="76">
        <v>8</v>
      </c>
      <c r="E247" s="77" t="s">
        <v>56</v>
      </c>
      <c r="F247" s="78" t="s">
        <v>20</v>
      </c>
      <c r="G247" s="76">
        <f t="shared" si="6"/>
        <v>4.1000000000000002E-2</v>
      </c>
      <c r="H247" s="79">
        <f t="shared" si="7"/>
        <v>0.21124627954902697</v>
      </c>
      <c r="I247" s="76">
        <v>498536</v>
      </c>
      <c r="J247" s="80">
        <v>1700940</v>
      </c>
    </row>
    <row r="248" spans="1:10" x14ac:dyDescent="0.25">
      <c r="A248">
        <v>1</v>
      </c>
      <c r="B248" s="76">
        <v>210</v>
      </c>
      <c r="C248" s="76">
        <v>11.46</v>
      </c>
      <c r="D248" s="76">
        <v>6</v>
      </c>
      <c r="E248" s="77" t="s">
        <v>56</v>
      </c>
      <c r="F248" s="78" t="s">
        <v>20</v>
      </c>
      <c r="G248" s="76">
        <f t="shared" si="6"/>
        <v>0.01</v>
      </c>
      <c r="H248" s="79">
        <f t="shared" si="7"/>
        <v>3.9608677415442557E-2</v>
      </c>
      <c r="I248" s="76">
        <v>498536</v>
      </c>
      <c r="J248" s="80">
        <v>1700940</v>
      </c>
    </row>
    <row r="249" spans="1:10" x14ac:dyDescent="0.25">
      <c r="A249">
        <v>1</v>
      </c>
      <c r="B249" s="76">
        <v>211</v>
      </c>
      <c r="C249" s="76">
        <v>21.65</v>
      </c>
      <c r="D249" s="76">
        <v>5</v>
      </c>
      <c r="E249" s="77" t="s">
        <v>56</v>
      </c>
      <c r="F249" s="78" t="s">
        <v>20</v>
      </c>
      <c r="G249" s="76">
        <f t="shared" si="6"/>
        <v>3.6999999999999998E-2</v>
      </c>
      <c r="H249" s="79">
        <f t="shared" si="7"/>
        <v>0.11780281300577934</v>
      </c>
      <c r="I249" s="76">
        <v>498540</v>
      </c>
      <c r="J249" s="80">
        <v>1700939</v>
      </c>
    </row>
    <row r="250" spans="1:10" x14ac:dyDescent="0.25">
      <c r="A250">
        <v>1</v>
      </c>
      <c r="B250" s="76">
        <v>212</v>
      </c>
      <c r="C250" s="76">
        <v>11.14</v>
      </c>
      <c r="D250" s="76">
        <v>5</v>
      </c>
      <c r="E250" s="77" t="s">
        <v>48</v>
      </c>
      <c r="F250" s="78" t="s">
        <v>22</v>
      </c>
      <c r="G250" s="76">
        <f t="shared" si="6"/>
        <v>0.01</v>
      </c>
      <c r="H250" s="79">
        <f t="shared" si="7"/>
        <v>3.1189631333874548E-2</v>
      </c>
      <c r="I250" s="76">
        <v>498544</v>
      </c>
      <c r="J250" s="80">
        <v>1700944</v>
      </c>
    </row>
    <row r="251" spans="1:10" x14ac:dyDescent="0.25">
      <c r="A251">
        <v>1</v>
      </c>
      <c r="B251" s="76">
        <v>213</v>
      </c>
      <c r="C251" s="76">
        <v>14.32</v>
      </c>
      <c r="D251" s="76">
        <v>7</v>
      </c>
      <c r="E251" s="77" t="s">
        <v>48</v>
      </c>
      <c r="F251" s="78" t="s">
        <v>22</v>
      </c>
      <c r="G251" s="76">
        <f t="shared" si="6"/>
        <v>1.6E-2</v>
      </c>
      <c r="H251" s="79">
        <f t="shared" si="7"/>
        <v>7.2152923289159052E-2</v>
      </c>
      <c r="I251" s="76">
        <v>498548</v>
      </c>
      <c r="J251" s="80">
        <v>1700948</v>
      </c>
    </row>
    <row r="252" spans="1:10" x14ac:dyDescent="0.25">
      <c r="A252">
        <v>1</v>
      </c>
      <c r="B252" s="76">
        <v>214</v>
      </c>
      <c r="C252" s="76">
        <v>20.37</v>
      </c>
      <c r="D252" s="76">
        <v>9</v>
      </c>
      <c r="E252" s="77" t="s">
        <v>49</v>
      </c>
      <c r="F252" s="78" t="s">
        <v>26</v>
      </c>
      <c r="G252" s="76">
        <f t="shared" si="6"/>
        <v>3.3000000000000002E-2</v>
      </c>
      <c r="H252" s="79">
        <f t="shared" si="7"/>
        <v>0.18771303121103849</v>
      </c>
      <c r="I252" s="76">
        <v>498551</v>
      </c>
      <c r="J252" s="80">
        <v>1700949</v>
      </c>
    </row>
    <row r="253" spans="1:10" x14ac:dyDescent="0.25">
      <c r="A253">
        <v>1</v>
      </c>
      <c r="B253" s="76">
        <v>215</v>
      </c>
      <c r="C253" s="76">
        <v>18.46</v>
      </c>
      <c r="D253" s="76">
        <v>8</v>
      </c>
      <c r="E253" s="77" t="s">
        <v>48</v>
      </c>
      <c r="F253" s="78" t="s">
        <v>22</v>
      </c>
      <c r="G253" s="76">
        <f t="shared" si="6"/>
        <v>2.7E-2</v>
      </c>
      <c r="H253" s="79">
        <f t="shared" si="7"/>
        <v>0.13703239105434106</v>
      </c>
      <c r="I253" s="76">
        <v>498557</v>
      </c>
      <c r="J253" s="80">
        <v>1700945</v>
      </c>
    </row>
    <row r="254" spans="1:10" x14ac:dyDescent="0.25">
      <c r="A254">
        <v>1</v>
      </c>
      <c r="B254" s="76">
        <v>216</v>
      </c>
      <c r="C254" s="76">
        <v>17.829999999999998</v>
      </c>
      <c r="D254" s="76">
        <v>7</v>
      </c>
      <c r="E254" s="77" t="s">
        <v>48</v>
      </c>
      <c r="F254" s="78" t="s">
        <v>22</v>
      </c>
      <c r="G254" s="76">
        <f t="shared" si="6"/>
        <v>2.5000000000000001E-2</v>
      </c>
      <c r="H254" s="79">
        <f t="shared" si="7"/>
        <v>0.11185890965209096</v>
      </c>
      <c r="I254" s="76">
        <v>498555</v>
      </c>
      <c r="J254" s="80">
        <v>1700942</v>
      </c>
    </row>
    <row r="255" spans="1:10" x14ac:dyDescent="0.25">
      <c r="A255">
        <v>1</v>
      </c>
      <c r="B255" s="76">
        <v>217</v>
      </c>
      <c r="C255" s="76">
        <v>22.92</v>
      </c>
      <c r="D255" s="76">
        <v>8</v>
      </c>
      <c r="E255" s="77" t="s">
        <v>48</v>
      </c>
      <c r="F255" s="78" t="s">
        <v>22</v>
      </c>
      <c r="G255" s="76">
        <f t="shared" si="6"/>
        <v>4.1000000000000002E-2</v>
      </c>
      <c r="H255" s="79">
        <f t="shared" si="7"/>
        <v>0.21124627954902697</v>
      </c>
      <c r="I255" s="76">
        <v>498560</v>
      </c>
      <c r="J255" s="80">
        <v>1700947</v>
      </c>
    </row>
    <row r="256" spans="1:10" x14ac:dyDescent="0.25">
      <c r="A256">
        <v>1</v>
      </c>
      <c r="B256" s="76">
        <v>218.1</v>
      </c>
      <c r="C256" s="76">
        <v>38.200000000000003</v>
      </c>
      <c r="D256" s="76"/>
      <c r="E256" s="77" t="s">
        <v>54</v>
      </c>
      <c r="F256" s="78" t="s">
        <v>21</v>
      </c>
      <c r="G256" s="76">
        <f t="shared" si="6"/>
        <v>0.115</v>
      </c>
      <c r="H256" s="79">
        <f t="shared" si="7"/>
        <v>0</v>
      </c>
      <c r="I256" s="76">
        <v>498562</v>
      </c>
      <c r="J256" s="80">
        <v>1700944</v>
      </c>
    </row>
    <row r="257" spans="1:10" x14ac:dyDescent="0.25">
      <c r="A257">
        <v>1</v>
      </c>
      <c r="B257" s="76">
        <v>218.2</v>
      </c>
      <c r="C257" s="76">
        <v>40.74</v>
      </c>
      <c r="D257" s="76">
        <v>14</v>
      </c>
      <c r="E257" s="77" t="s">
        <v>54</v>
      </c>
      <c r="F257" s="78" t="s">
        <v>21</v>
      </c>
      <c r="G257" s="76">
        <f t="shared" si="6"/>
        <v>0.13</v>
      </c>
      <c r="H257" s="79">
        <f t="shared" si="7"/>
        <v>1.1679921942020173</v>
      </c>
      <c r="I257" s="76">
        <v>498562</v>
      </c>
      <c r="J257" s="80">
        <v>1700944</v>
      </c>
    </row>
    <row r="258" spans="1:10" x14ac:dyDescent="0.25">
      <c r="A258">
        <v>1</v>
      </c>
      <c r="B258" s="76">
        <v>219</v>
      </c>
      <c r="C258" s="76">
        <v>14.96</v>
      </c>
      <c r="D258" s="76">
        <v>8</v>
      </c>
      <c r="E258" s="77" t="s">
        <v>51</v>
      </c>
      <c r="F258" s="78" t="s">
        <v>15</v>
      </c>
      <c r="G258" s="76">
        <f t="shared" ref="G258:G321" si="8">ROUND((C258/100)^2*0.7854,3)</f>
        <v>1.7999999999999999E-2</v>
      </c>
      <c r="H258" s="79">
        <f t="shared" si="7"/>
        <v>8.9995963189970107E-2</v>
      </c>
      <c r="I258" s="76">
        <v>498565</v>
      </c>
      <c r="J258" s="80">
        <v>1700947</v>
      </c>
    </row>
    <row r="259" spans="1:10" x14ac:dyDescent="0.25">
      <c r="A259">
        <v>1</v>
      </c>
      <c r="B259" s="76">
        <v>220</v>
      </c>
      <c r="C259" s="76">
        <v>17.190000000000001</v>
      </c>
      <c r="D259" s="76">
        <v>6</v>
      </c>
      <c r="E259" s="77" t="s">
        <v>46</v>
      </c>
      <c r="F259" s="78" t="s">
        <v>17</v>
      </c>
      <c r="G259" s="76">
        <f t="shared" si="8"/>
        <v>2.3E-2</v>
      </c>
      <c r="H259" s="79">
        <f t="shared" ref="H259:H322" si="9">IF(E259="Pino candelillo",-0.0044177+(0.0000285*C259^2*D259),((C259/100)^2)*D259*0.64*(PI()/4))</f>
        <v>8.911952418474578E-2</v>
      </c>
      <c r="I259" s="76">
        <v>498566</v>
      </c>
      <c r="J259" s="80">
        <v>1700944</v>
      </c>
    </row>
    <row r="260" spans="1:10" x14ac:dyDescent="0.25">
      <c r="A260">
        <v>1</v>
      </c>
      <c r="B260" s="76">
        <v>221</v>
      </c>
      <c r="C260" s="76">
        <v>29.92</v>
      </c>
      <c r="D260" s="76">
        <v>7</v>
      </c>
      <c r="E260" s="77" t="s">
        <v>48</v>
      </c>
      <c r="F260" s="78" t="s">
        <v>22</v>
      </c>
      <c r="G260" s="76">
        <f t="shared" si="8"/>
        <v>7.0000000000000007E-2</v>
      </c>
      <c r="H260" s="79">
        <f t="shared" si="9"/>
        <v>0.3149858711648954</v>
      </c>
      <c r="I260" s="76">
        <v>498574</v>
      </c>
      <c r="J260" s="80">
        <v>1700936</v>
      </c>
    </row>
    <row r="261" spans="1:10" x14ac:dyDescent="0.25">
      <c r="A261">
        <v>1</v>
      </c>
      <c r="B261" s="76">
        <v>222</v>
      </c>
      <c r="C261" s="76">
        <v>14.32</v>
      </c>
      <c r="D261" s="76">
        <v>6</v>
      </c>
      <c r="E261" s="77" t="s">
        <v>48</v>
      </c>
      <c r="F261" s="78" t="s">
        <v>22</v>
      </c>
      <c r="G261" s="76">
        <f t="shared" si="8"/>
        <v>1.6E-2</v>
      </c>
      <c r="H261" s="79">
        <f t="shared" si="9"/>
        <v>6.1845362819279187E-2</v>
      </c>
      <c r="I261" s="76">
        <v>498574</v>
      </c>
      <c r="J261" s="80">
        <v>1700931</v>
      </c>
    </row>
    <row r="262" spans="1:10" x14ac:dyDescent="0.25">
      <c r="A262">
        <v>1</v>
      </c>
      <c r="B262" s="76">
        <v>223</v>
      </c>
      <c r="C262" s="76">
        <v>17.829999999999998</v>
      </c>
      <c r="D262" s="76">
        <v>9</v>
      </c>
      <c r="E262" s="77" t="s">
        <v>48</v>
      </c>
      <c r="F262" s="78" t="s">
        <v>22</v>
      </c>
      <c r="G262" s="76">
        <f t="shared" si="8"/>
        <v>2.5000000000000001E-2</v>
      </c>
      <c r="H262" s="79">
        <f t="shared" si="9"/>
        <v>0.14381859812411693</v>
      </c>
      <c r="I262" s="76">
        <v>498572</v>
      </c>
      <c r="J262" s="80">
        <v>1700933</v>
      </c>
    </row>
    <row r="263" spans="1:10" x14ac:dyDescent="0.25">
      <c r="A263">
        <v>1</v>
      </c>
      <c r="B263" s="76">
        <v>224.1</v>
      </c>
      <c r="C263" s="76">
        <v>9.5500000000000007</v>
      </c>
      <c r="D263" s="76">
        <v>5</v>
      </c>
      <c r="E263" s="77" t="s">
        <v>46</v>
      </c>
      <c r="F263" s="78" t="s">
        <v>17</v>
      </c>
      <c r="G263" s="76">
        <f t="shared" si="8"/>
        <v>7.0000000000000001E-3</v>
      </c>
      <c r="H263" s="79">
        <f t="shared" si="9"/>
        <v>2.2921688319121846E-2</v>
      </c>
      <c r="I263" s="76">
        <v>498565</v>
      </c>
      <c r="J263" s="80">
        <v>1700940</v>
      </c>
    </row>
    <row r="264" spans="1:10" x14ac:dyDescent="0.25">
      <c r="A264">
        <v>1</v>
      </c>
      <c r="B264" s="76">
        <v>224.2</v>
      </c>
      <c r="C264" s="76">
        <v>17.190000000000001</v>
      </c>
      <c r="D264" s="76">
        <v>5</v>
      </c>
      <c r="E264" s="77" t="s">
        <v>46</v>
      </c>
      <c r="F264" s="78" t="s">
        <v>17</v>
      </c>
      <c r="G264" s="76">
        <f t="shared" si="8"/>
        <v>2.3E-2</v>
      </c>
      <c r="H264" s="79">
        <f t="shared" si="9"/>
        <v>7.4266270153954816E-2</v>
      </c>
      <c r="I264" s="76">
        <v>498565</v>
      </c>
      <c r="J264" s="80">
        <v>1700940</v>
      </c>
    </row>
    <row r="265" spans="1:10" x14ac:dyDescent="0.25">
      <c r="A265">
        <v>1</v>
      </c>
      <c r="B265" s="76">
        <v>225</v>
      </c>
      <c r="C265" s="76">
        <v>15.28</v>
      </c>
      <c r="D265" s="76">
        <v>8</v>
      </c>
      <c r="E265" s="77" t="s">
        <v>51</v>
      </c>
      <c r="F265" s="78" t="s">
        <v>15</v>
      </c>
      <c r="G265" s="76">
        <f t="shared" si="8"/>
        <v>1.7999999999999999E-2</v>
      </c>
      <c r="H265" s="79">
        <f t="shared" si="9"/>
        <v>9.3887235355123083E-2</v>
      </c>
      <c r="I265" s="76">
        <v>498561</v>
      </c>
      <c r="J265" s="80">
        <v>1700930</v>
      </c>
    </row>
    <row r="266" spans="1:10" x14ac:dyDescent="0.25">
      <c r="A266">
        <v>1</v>
      </c>
      <c r="B266" s="76">
        <v>226</v>
      </c>
      <c r="C266" s="76">
        <v>10.82</v>
      </c>
      <c r="D266" s="76">
        <v>4</v>
      </c>
      <c r="E266" s="77" t="s">
        <v>46</v>
      </c>
      <c r="F266" s="78" t="s">
        <v>17</v>
      </c>
      <c r="G266" s="76">
        <f t="shared" si="8"/>
        <v>8.9999999999999993E-3</v>
      </c>
      <c r="H266" s="79">
        <f t="shared" si="9"/>
        <v>2.3538802673800045E-2</v>
      </c>
      <c r="I266" s="76">
        <v>498555</v>
      </c>
      <c r="J266" s="80">
        <v>1700925</v>
      </c>
    </row>
    <row r="267" spans="1:10" x14ac:dyDescent="0.25">
      <c r="A267">
        <v>1</v>
      </c>
      <c r="B267" s="76">
        <v>227</v>
      </c>
      <c r="C267" s="76">
        <v>39.79</v>
      </c>
      <c r="D267" s="76">
        <v>14</v>
      </c>
      <c r="E267" s="77" t="s">
        <v>44</v>
      </c>
      <c r="F267" s="78" t="s">
        <v>18</v>
      </c>
      <c r="G267" s="76">
        <f t="shared" si="8"/>
        <v>0.124</v>
      </c>
      <c r="H267" s="79">
        <f t="shared" si="9"/>
        <v>1.1141553994814617</v>
      </c>
      <c r="I267" s="76">
        <v>498554</v>
      </c>
      <c r="J267" s="80">
        <v>1700923</v>
      </c>
    </row>
    <row r="268" spans="1:10" x14ac:dyDescent="0.25">
      <c r="A268">
        <v>1</v>
      </c>
      <c r="B268" s="76">
        <v>228.1</v>
      </c>
      <c r="C268" s="76">
        <v>23.55</v>
      </c>
      <c r="D268" s="76"/>
      <c r="E268" s="77" t="s">
        <v>45</v>
      </c>
      <c r="F268" s="78" t="s">
        <v>25</v>
      </c>
      <c r="G268" s="76">
        <f t="shared" si="8"/>
        <v>4.3999999999999997E-2</v>
      </c>
      <c r="H268" s="79">
        <f t="shared" si="9"/>
        <v>0</v>
      </c>
      <c r="I268" s="76">
        <v>498557</v>
      </c>
      <c r="J268" s="80">
        <v>1700931</v>
      </c>
    </row>
    <row r="269" spans="1:10" x14ac:dyDescent="0.25">
      <c r="A269">
        <v>1</v>
      </c>
      <c r="B269" s="76">
        <v>228.2</v>
      </c>
      <c r="C269" s="76">
        <v>38.200000000000003</v>
      </c>
      <c r="D269" s="76">
        <v>14</v>
      </c>
      <c r="E269" s="77" t="s">
        <v>45</v>
      </c>
      <c r="F269" s="78" t="s">
        <v>25</v>
      </c>
      <c r="G269" s="76">
        <f t="shared" si="8"/>
        <v>0.115</v>
      </c>
      <c r="H269" s="79">
        <f t="shared" si="9"/>
        <v>1.0268916366966589</v>
      </c>
      <c r="I269" s="76">
        <v>498557</v>
      </c>
      <c r="J269" s="80">
        <v>1700931</v>
      </c>
    </row>
    <row r="270" spans="1:10" x14ac:dyDescent="0.25">
      <c r="A270">
        <v>1</v>
      </c>
      <c r="B270" s="76">
        <v>229</v>
      </c>
      <c r="C270" s="76">
        <v>24.83</v>
      </c>
      <c r="D270" s="76">
        <v>10</v>
      </c>
      <c r="E270" s="77" t="s">
        <v>46</v>
      </c>
      <c r="F270" s="78" t="s">
        <v>17</v>
      </c>
      <c r="G270" s="76">
        <f t="shared" si="8"/>
        <v>4.8000000000000001E-2</v>
      </c>
      <c r="H270" s="79">
        <f t="shared" si="9"/>
        <v>0.30990122607452736</v>
      </c>
      <c r="I270" s="76">
        <v>498559</v>
      </c>
      <c r="J270" s="80">
        <v>1700927</v>
      </c>
    </row>
    <row r="271" spans="1:10" x14ac:dyDescent="0.25">
      <c r="A271">
        <v>1</v>
      </c>
      <c r="B271" s="76">
        <v>230</v>
      </c>
      <c r="C271" s="76">
        <v>19.100000000000001</v>
      </c>
      <c r="D271" s="76">
        <v>8</v>
      </c>
      <c r="E271" s="77" t="s">
        <v>56</v>
      </c>
      <c r="F271" s="78" t="s">
        <v>20</v>
      </c>
      <c r="G271" s="76">
        <f t="shared" si="8"/>
        <v>2.9000000000000001E-2</v>
      </c>
      <c r="H271" s="79">
        <f t="shared" si="9"/>
        <v>0.14669880524237985</v>
      </c>
      <c r="I271" s="76">
        <v>498559</v>
      </c>
      <c r="J271" s="80">
        <v>1700927</v>
      </c>
    </row>
    <row r="272" spans="1:10" x14ac:dyDescent="0.25">
      <c r="A272">
        <v>1</v>
      </c>
      <c r="B272" s="76">
        <v>231</v>
      </c>
      <c r="C272" s="76">
        <v>21.01</v>
      </c>
      <c r="D272" s="76">
        <v>65</v>
      </c>
      <c r="E272" s="77" t="s">
        <v>47</v>
      </c>
      <c r="F272" s="78" t="s">
        <v>20</v>
      </c>
      <c r="G272" s="76">
        <f t="shared" si="8"/>
        <v>3.5000000000000003E-2</v>
      </c>
      <c r="H272" s="79">
        <f t="shared" si="9"/>
        <v>1.4422326290391467</v>
      </c>
      <c r="I272" s="76">
        <v>498555</v>
      </c>
      <c r="J272" s="80">
        <v>1700926</v>
      </c>
    </row>
    <row r="273" spans="1:10" x14ac:dyDescent="0.25">
      <c r="A273">
        <v>1</v>
      </c>
      <c r="B273" s="76">
        <v>232</v>
      </c>
      <c r="C273" s="76">
        <v>15.28</v>
      </c>
      <c r="D273" s="76">
        <v>6</v>
      </c>
      <c r="E273" s="77" t="s">
        <v>56</v>
      </c>
      <c r="F273" s="78" t="s">
        <v>20</v>
      </c>
      <c r="G273" s="76">
        <f t="shared" si="8"/>
        <v>1.7999999999999999E-2</v>
      </c>
      <c r="H273" s="79">
        <f t="shared" si="9"/>
        <v>7.0415426516342319E-2</v>
      </c>
      <c r="I273" s="76">
        <v>498555</v>
      </c>
      <c r="J273" s="80">
        <v>1700924</v>
      </c>
    </row>
    <row r="274" spans="1:10" x14ac:dyDescent="0.25">
      <c r="A274">
        <v>1</v>
      </c>
      <c r="B274" s="76">
        <v>233</v>
      </c>
      <c r="C274" s="76">
        <v>26.42</v>
      </c>
      <c r="D274" s="76">
        <v>10</v>
      </c>
      <c r="E274" s="77" t="s">
        <v>44</v>
      </c>
      <c r="F274" s="78" t="s">
        <v>18</v>
      </c>
      <c r="G274" s="76">
        <f t="shared" si="8"/>
        <v>5.5E-2</v>
      </c>
      <c r="H274" s="79">
        <f t="shared" si="9"/>
        <v>0.35086131109203111</v>
      </c>
      <c r="I274" s="76">
        <v>498555</v>
      </c>
      <c r="J274" s="80">
        <v>1700921</v>
      </c>
    </row>
    <row r="275" spans="1:10" x14ac:dyDescent="0.25">
      <c r="A275">
        <v>1</v>
      </c>
      <c r="B275" s="76">
        <v>234</v>
      </c>
      <c r="C275" s="76">
        <v>24.83</v>
      </c>
      <c r="D275" s="76"/>
      <c r="E275" s="77" t="s">
        <v>56</v>
      </c>
      <c r="F275" s="78" t="s">
        <v>20</v>
      </c>
      <c r="G275" s="76">
        <f t="shared" si="8"/>
        <v>4.8000000000000001E-2</v>
      </c>
      <c r="H275" s="79">
        <f t="shared" si="9"/>
        <v>0</v>
      </c>
      <c r="I275" s="76">
        <v>498556</v>
      </c>
      <c r="J275" s="80">
        <v>1700919</v>
      </c>
    </row>
    <row r="276" spans="1:10" x14ac:dyDescent="0.25">
      <c r="A276">
        <v>1</v>
      </c>
      <c r="B276" s="76">
        <v>235</v>
      </c>
      <c r="C276" s="76">
        <v>18.46</v>
      </c>
      <c r="D276" s="76">
        <v>9</v>
      </c>
      <c r="E276" s="77" t="s">
        <v>56</v>
      </c>
      <c r="F276" s="78" t="s">
        <v>20</v>
      </c>
      <c r="G276" s="76">
        <f t="shared" si="8"/>
        <v>2.7E-2</v>
      </c>
      <c r="H276" s="79">
        <f t="shared" si="9"/>
        <v>0.15416143993613371</v>
      </c>
      <c r="I276" s="76">
        <v>498560</v>
      </c>
      <c r="J276" s="80">
        <v>1700916</v>
      </c>
    </row>
    <row r="277" spans="1:10" x14ac:dyDescent="0.25">
      <c r="A277">
        <v>1</v>
      </c>
      <c r="B277" s="76">
        <v>236</v>
      </c>
      <c r="C277" s="76">
        <v>46.15</v>
      </c>
      <c r="D277" s="76">
        <v>13</v>
      </c>
      <c r="E277" s="77" t="s">
        <v>44</v>
      </c>
      <c r="F277" s="78" t="s">
        <v>18</v>
      </c>
      <c r="G277" s="76">
        <f t="shared" si="8"/>
        <v>0.16700000000000001</v>
      </c>
      <c r="H277" s="79">
        <f t="shared" si="9"/>
        <v>1.3917352216456511</v>
      </c>
      <c r="I277" s="76">
        <v>498561</v>
      </c>
      <c r="J277" s="80">
        <v>1700908</v>
      </c>
    </row>
    <row r="278" spans="1:10" x14ac:dyDescent="0.25">
      <c r="A278">
        <v>1</v>
      </c>
      <c r="B278" s="76">
        <v>237</v>
      </c>
      <c r="C278" s="76">
        <v>29.28</v>
      </c>
      <c r="D278" s="76">
        <v>13</v>
      </c>
      <c r="E278" s="77" t="s">
        <v>44</v>
      </c>
      <c r="F278" s="78" t="s">
        <v>18</v>
      </c>
      <c r="G278" s="76">
        <f t="shared" si="8"/>
        <v>6.7000000000000004E-2</v>
      </c>
      <c r="H278" s="79">
        <f t="shared" si="9"/>
        <v>0.56021579894328999</v>
      </c>
      <c r="I278" s="76">
        <v>498557</v>
      </c>
      <c r="J278" s="80">
        <v>1700914</v>
      </c>
    </row>
    <row r="279" spans="1:10" x14ac:dyDescent="0.25">
      <c r="A279">
        <v>1</v>
      </c>
      <c r="B279" s="76">
        <v>238</v>
      </c>
      <c r="C279" s="76">
        <v>19.100000000000001</v>
      </c>
      <c r="D279" s="76"/>
      <c r="E279" s="77" t="s">
        <v>56</v>
      </c>
      <c r="F279" s="78" t="s">
        <v>20</v>
      </c>
      <c r="G279" s="76">
        <f t="shared" si="8"/>
        <v>2.9000000000000001E-2</v>
      </c>
      <c r="H279" s="79">
        <f t="shared" si="9"/>
        <v>0</v>
      </c>
      <c r="I279" s="76">
        <v>498557</v>
      </c>
      <c r="J279" s="80">
        <v>1700914</v>
      </c>
    </row>
    <row r="280" spans="1:10" x14ac:dyDescent="0.25">
      <c r="A280">
        <v>1</v>
      </c>
      <c r="B280" s="76">
        <v>239.1</v>
      </c>
      <c r="C280" s="76">
        <v>56.66</v>
      </c>
      <c r="D280" s="76">
        <v>15</v>
      </c>
      <c r="E280" s="77" t="s">
        <v>44</v>
      </c>
      <c r="F280" s="78" t="s">
        <v>18</v>
      </c>
      <c r="G280" s="76">
        <f t="shared" si="8"/>
        <v>0.252</v>
      </c>
      <c r="H280" s="79">
        <f t="shared" si="9"/>
        <v>2.4205510964090045</v>
      </c>
      <c r="I280" s="76">
        <v>498555</v>
      </c>
      <c r="J280" s="80">
        <v>1700914</v>
      </c>
    </row>
    <row r="281" spans="1:10" x14ac:dyDescent="0.25">
      <c r="A281">
        <v>1</v>
      </c>
      <c r="B281" s="76">
        <v>239.2</v>
      </c>
      <c r="C281" s="76">
        <v>31.19</v>
      </c>
      <c r="D281" s="76">
        <v>12</v>
      </c>
      <c r="E281" s="77" t="s">
        <v>44</v>
      </c>
      <c r="F281" s="78" t="s">
        <v>18</v>
      </c>
      <c r="G281" s="76">
        <f t="shared" si="8"/>
        <v>7.5999999999999998E-2</v>
      </c>
      <c r="H281" s="79">
        <f t="shared" si="9"/>
        <v>0.58678884730634373</v>
      </c>
      <c r="I281" s="76">
        <v>498555</v>
      </c>
      <c r="J281" s="80">
        <v>1700914</v>
      </c>
    </row>
    <row r="282" spans="1:10" x14ac:dyDescent="0.25">
      <c r="A282">
        <v>1</v>
      </c>
      <c r="B282" s="76">
        <v>239.3</v>
      </c>
      <c r="C282" s="76">
        <v>15.28</v>
      </c>
      <c r="D282" s="76"/>
      <c r="E282" s="77" t="s">
        <v>44</v>
      </c>
      <c r="F282" s="78" t="s">
        <v>18</v>
      </c>
      <c r="G282" s="76">
        <f t="shared" si="8"/>
        <v>1.7999999999999999E-2</v>
      </c>
      <c r="H282" s="79">
        <f t="shared" si="9"/>
        <v>0</v>
      </c>
      <c r="I282" s="76">
        <v>498555</v>
      </c>
      <c r="J282" s="80">
        <v>1700914</v>
      </c>
    </row>
    <row r="283" spans="1:10" x14ac:dyDescent="0.25">
      <c r="A283">
        <v>1</v>
      </c>
      <c r="B283" s="76">
        <v>240</v>
      </c>
      <c r="C283" s="76">
        <v>16.55</v>
      </c>
      <c r="D283" s="76">
        <v>8</v>
      </c>
      <c r="E283" s="77" t="s">
        <v>46</v>
      </c>
      <c r="F283" s="78" t="s">
        <v>17</v>
      </c>
      <c r="G283" s="76">
        <f t="shared" si="8"/>
        <v>2.1999999999999999E-2</v>
      </c>
      <c r="H283" s="79">
        <f t="shared" si="9"/>
        <v>0.11014273047038443</v>
      </c>
      <c r="I283" s="76">
        <v>498550</v>
      </c>
      <c r="J283" s="80">
        <v>1700914</v>
      </c>
    </row>
    <row r="284" spans="1:10" x14ac:dyDescent="0.25">
      <c r="A284">
        <v>1</v>
      </c>
      <c r="B284" s="76">
        <v>241</v>
      </c>
      <c r="C284" s="76">
        <v>14.96</v>
      </c>
      <c r="D284" s="76">
        <v>7</v>
      </c>
      <c r="E284" s="77" t="s">
        <v>56</v>
      </c>
      <c r="F284" s="78" t="s">
        <v>20</v>
      </c>
      <c r="G284" s="76">
        <f t="shared" si="8"/>
        <v>1.7999999999999999E-2</v>
      </c>
      <c r="H284" s="79">
        <f t="shared" si="9"/>
        <v>7.8746467791223851E-2</v>
      </c>
      <c r="I284" s="76">
        <v>498547</v>
      </c>
      <c r="J284" s="80">
        <v>1700922</v>
      </c>
    </row>
    <row r="285" spans="1:10" x14ac:dyDescent="0.25">
      <c r="A285">
        <v>1</v>
      </c>
      <c r="B285" s="76">
        <v>242</v>
      </c>
      <c r="C285" s="76">
        <v>15.28</v>
      </c>
      <c r="D285" s="76">
        <v>6</v>
      </c>
      <c r="E285" s="77" t="s">
        <v>47</v>
      </c>
      <c r="F285" s="78" t="s">
        <v>20</v>
      </c>
      <c r="G285" s="76">
        <f t="shared" si="8"/>
        <v>1.7999999999999999E-2</v>
      </c>
      <c r="H285" s="79">
        <f t="shared" si="9"/>
        <v>7.0415426516342319E-2</v>
      </c>
      <c r="I285" s="76">
        <v>498546</v>
      </c>
      <c r="J285" s="80">
        <v>1700925</v>
      </c>
    </row>
    <row r="286" spans="1:10" x14ac:dyDescent="0.25">
      <c r="A286">
        <v>1</v>
      </c>
      <c r="B286" s="76">
        <v>243</v>
      </c>
      <c r="C286" s="76">
        <v>13.37</v>
      </c>
      <c r="D286" s="76">
        <v>5</v>
      </c>
      <c r="E286" s="77" t="s">
        <v>49</v>
      </c>
      <c r="F286" s="78" t="s">
        <v>26</v>
      </c>
      <c r="G286" s="76">
        <f t="shared" si="8"/>
        <v>1.4E-2</v>
      </c>
      <c r="H286" s="79">
        <f t="shared" si="9"/>
        <v>4.4926509105478817E-2</v>
      </c>
      <c r="I286" s="76">
        <v>498544</v>
      </c>
      <c r="J286" s="80">
        <v>1700931</v>
      </c>
    </row>
    <row r="287" spans="1:10" x14ac:dyDescent="0.25">
      <c r="A287">
        <v>1</v>
      </c>
      <c r="B287" s="76">
        <v>244</v>
      </c>
      <c r="C287" s="76">
        <v>36.29</v>
      </c>
      <c r="D287" s="76">
        <v>15</v>
      </c>
      <c r="E287" s="77" t="s">
        <v>45</v>
      </c>
      <c r="F287" s="78" t="s">
        <v>25</v>
      </c>
      <c r="G287" s="76">
        <f t="shared" si="8"/>
        <v>0.10299999999999999</v>
      </c>
      <c r="H287" s="79">
        <f t="shared" si="9"/>
        <v>0.99296753798435866</v>
      </c>
      <c r="I287" s="76">
        <v>498541</v>
      </c>
      <c r="J287" s="80">
        <v>1700930</v>
      </c>
    </row>
    <row r="288" spans="1:10" x14ac:dyDescent="0.25">
      <c r="A288">
        <v>1</v>
      </c>
      <c r="B288" s="76">
        <v>245</v>
      </c>
      <c r="C288" s="76">
        <v>54.11</v>
      </c>
      <c r="D288" s="76">
        <v>16</v>
      </c>
      <c r="E288" s="77" t="s">
        <v>45</v>
      </c>
      <c r="F288" s="78" t="s">
        <v>25</v>
      </c>
      <c r="G288" s="76">
        <f t="shared" si="8"/>
        <v>0.23</v>
      </c>
      <c r="H288" s="79">
        <f t="shared" si="9"/>
        <v>2.3547505438370795</v>
      </c>
      <c r="I288" s="76">
        <v>498543</v>
      </c>
      <c r="J288" s="80">
        <v>1700933</v>
      </c>
    </row>
    <row r="289" spans="1:10" x14ac:dyDescent="0.25">
      <c r="A289">
        <v>1</v>
      </c>
      <c r="B289" s="76">
        <v>246</v>
      </c>
      <c r="C289" s="76">
        <v>13.37</v>
      </c>
      <c r="D289" s="76">
        <v>7</v>
      </c>
      <c r="E289" s="77" t="s">
        <v>56</v>
      </c>
      <c r="F289" s="78" t="s">
        <v>20</v>
      </c>
      <c r="G289" s="76">
        <f t="shared" si="8"/>
        <v>1.4E-2</v>
      </c>
      <c r="H289" s="79">
        <f t="shared" si="9"/>
        <v>6.2897112747670333E-2</v>
      </c>
      <c r="I289" s="76">
        <v>498534</v>
      </c>
      <c r="J289" s="80">
        <v>1700932</v>
      </c>
    </row>
    <row r="290" spans="1:10" x14ac:dyDescent="0.25">
      <c r="A290">
        <v>1</v>
      </c>
      <c r="B290" s="76">
        <v>247</v>
      </c>
      <c r="C290" s="76">
        <v>48.38</v>
      </c>
      <c r="D290" s="76">
        <v>17</v>
      </c>
      <c r="E290" s="77" t="s">
        <v>46</v>
      </c>
      <c r="F290" s="78" t="s">
        <v>17</v>
      </c>
      <c r="G290" s="76">
        <f t="shared" si="8"/>
        <v>0.184</v>
      </c>
      <c r="H290" s="79">
        <f t="shared" si="9"/>
        <v>2.0000944502000211</v>
      </c>
      <c r="I290" s="76">
        <v>498538</v>
      </c>
      <c r="J290" s="80">
        <v>1700933</v>
      </c>
    </row>
    <row r="291" spans="1:10" x14ac:dyDescent="0.25">
      <c r="A291">
        <v>1</v>
      </c>
      <c r="B291" s="76">
        <v>248</v>
      </c>
      <c r="C291" s="76">
        <v>16.55</v>
      </c>
      <c r="D291" s="76"/>
      <c r="E291" s="77" t="s">
        <v>49</v>
      </c>
      <c r="F291" s="78" t="s">
        <v>26</v>
      </c>
      <c r="G291" s="76">
        <f t="shared" si="8"/>
        <v>2.1999999999999999E-2</v>
      </c>
      <c r="H291" s="79">
        <f t="shared" si="9"/>
        <v>0</v>
      </c>
      <c r="I291" s="76">
        <v>498538</v>
      </c>
      <c r="J291" s="80">
        <v>1700933</v>
      </c>
    </row>
    <row r="292" spans="1:10" x14ac:dyDescent="0.25">
      <c r="A292">
        <v>1</v>
      </c>
      <c r="B292" s="76">
        <v>249.1</v>
      </c>
      <c r="C292" s="76">
        <v>48.38</v>
      </c>
      <c r="D292" s="76">
        <v>17</v>
      </c>
      <c r="E292" s="77" t="s">
        <v>44</v>
      </c>
      <c r="F292" s="78" t="s">
        <v>18</v>
      </c>
      <c r="G292" s="76">
        <f t="shared" si="8"/>
        <v>0.184</v>
      </c>
      <c r="H292" s="79">
        <f t="shared" si="9"/>
        <v>2.0000944502000211</v>
      </c>
      <c r="I292" s="76">
        <v>498535</v>
      </c>
      <c r="J292" s="80">
        <v>1700933</v>
      </c>
    </row>
    <row r="293" spans="1:10" x14ac:dyDescent="0.25">
      <c r="A293">
        <v>1</v>
      </c>
      <c r="B293" s="76">
        <v>249.2</v>
      </c>
      <c r="C293" s="76">
        <v>26.74</v>
      </c>
      <c r="D293" s="76">
        <v>14</v>
      </c>
      <c r="E293" s="77" t="s">
        <v>44</v>
      </c>
      <c r="F293" s="78" t="s">
        <v>18</v>
      </c>
      <c r="G293" s="76">
        <f t="shared" si="8"/>
        <v>5.6000000000000001E-2</v>
      </c>
      <c r="H293" s="79">
        <f t="shared" si="9"/>
        <v>0.50317690198136267</v>
      </c>
      <c r="I293" s="76">
        <v>498535</v>
      </c>
      <c r="J293" s="80">
        <v>1700933</v>
      </c>
    </row>
    <row r="294" spans="1:10" x14ac:dyDescent="0.25">
      <c r="A294">
        <v>1</v>
      </c>
      <c r="B294" s="76">
        <v>250</v>
      </c>
      <c r="C294" s="76">
        <v>17.190000000000001</v>
      </c>
      <c r="D294" s="76">
        <v>8</v>
      </c>
      <c r="E294" s="77" t="s">
        <v>45</v>
      </c>
      <c r="F294" s="78" t="s">
        <v>25</v>
      </c>
      <c r="G294" s="76">
        <f t="shared" si="8"/>
        <v>2.3E-2</v>
      </c>
      <c r="H294" s="79">
        <f t="shared" si="9"/>
        <v>0.11882603224632771</v>
      </c>
      <c r="I294" s="76">
        <v>498537</v>
      </c>
      <c r="J294" s="80">
        <v>1700922</v>
      </c>
    </row>
    <row r="295" spans="1:10" x14ac:dyDescent="0.25">
      <c r="A295">
        <v>1</v>
      </c>
      <c r="B295" s="76">
        <v>251.1</v>
      </c>
      <c r="C295" s="76">
        <v>40.74</v>
      </c>
      <c r="D295" s="76">
        <v>15</v>
      </c>
      <c r="E295" s="77" t="s">
        <v>45</v>
      </c>
      <c r="F295" s="78" t="s">
        <v>25</v>
      </c>
      <c r="G295" s="76">
        <f t="shared" si="8"/>
        <v>0.13</v>
      </c>
      <c r="H295" s="79">
        <f t="shared" si="9"/>
        <v>1.2514202080735899</v>
      </c>
      <c r="I295" s="76">
        <v>498536</v>
      </c>
      <c r="J295" s="80">
        <v>1700918</v>
      </c>
    </row>
    <row r="296" spans="1:10" x14ac:dyDescent="0.25">
      <c r="A296">
        <v>1</v>
      </c>
      <c r="B296" s="76">
        <v>251.2</v>
      </c>
      <c r="C296" s="76">
        <v>1.59</v>
      </c>
      <c r="D296" s="76"/>
      <c r="E296" s="77" t="s">
        <v>45</v>
      </c>
      <c r="F296" s="78" t="s">
        <v>25</v>
      </c>
      <c r="G296" s="76">
        <f t="shared" si="8"/>
        <v>0</v>
      </c>
      <c r="H296" s="79">
        <f t="shared" si="9"/>
        <v>0</v>
      </c>
      <c r="I296" s="76">
        <v>498536</v>
      </c>
      <c r="J296" s="80">
        <v>1700918</v>
      </c>
    </row>
    <row r="297" spans="1:10" x14ac:dyDescent="0.25">
      <c r="A297">
        <v>1</v>
      </c>
      <c r="B297" s="76">
        <v>252</v>
      </c>
      <c r="C297" s="76">
        <v>43.29</v>
      </c>
      <c r="D297" s="76">
        <v>18</v>
      </c>
      <c r="E297" s="77" t="s">
        <v>45</v>
      </c>
      <c r="F297" s="78" t="s">
        <v>25</v>
      </c>
      <c r="G297" s="76">
        <f t="shared" si="8"/>
        <v>0.14699999999999999</v>
      </c>
      <c r="H297" s="79">
        <f t="shared" si="9"/>
        <v>1.6955770594205446</v>
      </c>
      <c r="I297" s="76">
        <v>498543</v>
      </c>
      <c r="J297" s="80">
        <v>1700921</v>
      </c>
    </row>
    <row r="298" spans="1:10" x14ac:dyDescent="0.25">
      <c r="A298">
        <v>1</v>
      </c>
      <c r="B298" s="76">
        <v>253</v>
      </c>
      <c r="C298" s="76">
        <v>11.46</v>
      </c>
      <c r="D298" s="76">
        <v>10</v>
      </c>
      <c r="E298" s="77" t="s">
        <v>56</v>
      </c>
      <c r="F298" s="78" t="s">
        <v>20</v>
      </c>
      <c r="G298" s="76">
        <f t="shared" si="8"/>
        <v>0.01</v>
      </c>
      <c r="H298" s="79">
        <f t="shared" si="9"/>
        <v>6.6014462359070936E-2</v>
      </c>
      <c r="I298" s="76">
        <v>498543</v>
      </c>
      <c r="J298" s="80">
        <v>1700921</v>
      </c>
    </row>
    <row r="299" spans="1:10" x14ac:dyDescent="0.25">
      <c r="A299">
        <v>1</v>
      </c>
      <c r="B299" s="76">
        <v>254</v>
      </c>
      <c r="C299" s="76">
        <v>13.37</v>
      </c>
      <c r="D299" s="76">
        <v>6</v>
      </c>
      <c r="E299" s="77" t="s">
        <v>56</v>
      </c>
      <c r="F299" s="78" t="s">
        <v>20</v>
      </c>
      <c r="G299" s="76">
        <f t="shared" si="8"/>
        <v>1.4E-2</v>
      </c>
      <c r="H299" s="79">
        <f t="shared" si="9"/>
        <v>5.3911810926574572E-2</v>
      </c>
      <c r="I299" s="76">
        <v>498545</v>
      </c>
      <c r="J299" s="80">
        <v>1700917</v>
      </c>
    </row>
    <row r="300" spans="1:10" x14ac:dyDescent="0.25">
      <c r="A300">
        <v>1</v>
      </c>
      <c r="B300" s="76">
        <v>255</v>
      </c>
      <c r="C300" s="76">
        <v>11.14</v>
      </c>
      <c r="D300" s="76">
        <v>6</v>
      </c>
      <c r="E300" s="77" t="s">
        <v>48</v>
      </c>
      <c r="F300" s="78" t="s">
        <v>22</v>
      </c>
      <c r="G300" s="76">
        <f t="shared" si="8"/>
        <v>0.01</v>
      </c>
      <c r="H300" s="79">
        <f t="shared" si="9"/>
        <v>3.7427557600649461E-2</v>
      </c>
      <c r="I300" s="76">
        <v>498527</v>
      </c>
      <c r="J300" s="80">
        <v>1700944</v>
      </c>
    </row>
    <row r="301" spans="1:10" x14ac:dyDescent="0.25">
      <c r="A301">
        <v>1</v>
      </c>
      <c r="B301" s="76">
        <v>256</v>
      </c>
      <c r="C301" s="76">
        <v>11.14</v>
      </c>
      <c r="D301" s="76">
        <v>6</v>
      </c>
      <c r="E301" s="77" t="s">
        <v>48</v>
      </c>
      <c r="F301" s="78" t="s">
        <v>22</v>
      </c>
      <c r="G301" s="76">
        <f t="shared" si="8"/>
        <v>0.01</v>
      </c>
      <c r="H301" s="79">
        <f t="shared" si="9"/>
        <v>3.7427557600649461E-2</v>
      </c>
      <c r="I301" s="76">
        <v>498504</v>
      </c>
      <c r="J301" s="80">
        <v>1701025</v>
      </c>
    </row>
    <row r="302" spans="1:10" x14ac:dyDescent="0.25">
      <c r="A302">
        <v>1</v>
      </c>
      <c r="B302" s="76">
        <v>257</v>
      </c>
      <c r="C302" s="76">
        <v>11.14</v>
      </c>
      <c r="D302" s="76">
        <v>4</v>
      </c>
      <c r="E302" s="77" t="s">
        <v>48</v>
      </c>
      <c r="F302" s="78" t="s">
        <v>22</v>
      </c>
      <c r="G302" s="76">
        <f t="shared" si="8"/>
        <v>0.01</v>
      </c>
      <c r="H302" s="79">
        <f t="shared" si="9"/>
        <v>2.4951705067099643E-2</v>
      </c>
      <c r="I302" s="76">
        <v>498507</v>
      </c>
      <c r="J302" s="80">
        <v>1701023</v>
      </c>
    </row>
    <row r="303" spans="1:10" x14ac:dyDescent="0.25">
      <c r="A303">
        <v>1</v>
      </c>
      <c r="B303" s="76">
        <v>258</v>
      </c>
      <c r="C303" s="76">
        <v>16.55</v>
      </c>
      <c r="D303" s="76">
        <v>6</v>
      </c>
      <c r="E303" s="77" t="s">
        <v>48</v>
      </c>
      <c r="F303" s="78" t="s">
        <v>22</v>
      </c>
      <c r="G303" s="76">
        <f t="shared" si="8"/>
        <v>2.1999999999999999E-2</v>
      </c>
      <c r="H303" s="79">
        <f t="shared" si="9"/>
        <v>8.2607047852788315E-2</v>
      </c>
      <c r="I303" s="76">
        <v>498507</v>
      </c>
      <c r="J303" s="80">
        <v>1701023</v>
      </c>
    </row>
    <row r="304" spans="1:10" x14ac:dyDescent="0.25">
      <c r="A304">
        <v>1</v>
      </c>
      <c r="B304" s="76">
        <v>259</v>
      </c>
      <c r="C304" s="76">
        <v>10.19</v>
      </c>
      <c r="D304" s="76">
        <v>4</v>
      </c>
      <c r="E304" s="77" t="s">
        <v>48</v>
      </c>
      <c r="F304" s="78" t="s">
        <v>22</v>
      </c>
      <c r="G304" s="76">
        <f t="shared" si="8"/>
        <v>8.0000000000000002E-3</v>
      </c>
      <c r="H304" s="79">
        <f t="shared" si="9"/>
        <v>2.0877486651994563E-2</v>
      </c>
      <c r="I304" s="76">
        <v>498504</v>
      </c>
      <c r="J304" s="80">
        <v>1701025</v>
      </c>
    </row>
    <row r="305" spans="1:10" x14ac:dyDescent="0.25">
      <c r="A305">
        <v>1</v>
      </c>
      <c r="B305" s="76">
        <v>260</v>
      </c>
      <c r="C305" s="76">
        <v>10.82</v>
      </c>
      <c r="D305" s="76">
        <v>5</v>
      </c>
      <c r="E305" s="77" t="s">
        <v>48</v>
      </c>
      <c r="F305" s="78" t="s">
        <v>22</v>
      </c>
      <c r="G305" s="76">
        <f t="shared" si="8"/>
        <v>8.9999999999999993E-3</v>
      </c>
      <c r="H305" s="79">
        <f t="shared" si="9"/>
        <v>2.9423503342250058E-2</v>
      </c>
      <c r="I305" s="76">
        <v>498504</v>
      </c>
      <c r="J305" s="80">
        <v>1701027</v>
      </c>
    </row>
    <row r="306" spans="1:10" x14ac:dyDescent="0.25">
      <c r="A306">
        <v>1</v>
      </c>
      <c r="B306" s="76">
        <v>261</v>
      </c>
      <c r="C306" s="76">
        <v>10.19</v>
      </c>
      <c r="D306" s="76">
        <v>6</v>
      </c>
      <c r="E306" s="77" t="s">
        <v>52</v>
      </c>
      <c r="F306" s="78" t="s">
        <v>24</v>
      </c>
      <c r="G306" s="76">
        <f t="shared" si="8"/>
        <v>8.0000000000000002E-3</v>
      </c>
      <c r="H306" s="79">
        <f t="shared" si="9"/>
        <v>3.1316229977991848E-2</v>
      </c>
      <c r="I306" s="76">
        <v>498504</v>
      </c>
      <c r="J306" s="80">
        <v>1701026</v>
      </c>
    </row>
    <row r="307" spans="1:10" x14ac:dyDescent="0.25">
      <c r="A307">
        <v>1</v>
      </c>
      <c r="B307" s="76">
        <v>262</v>
      </c>
      <c r="C307" s="76">
        <v>9.5500000000000007</v>
      </c>
      <c r="D307" s="76"/>
      <c r="E307" s="77" t="s">
        <v>48</v>
      </c>
      <c r="F307" s="78" t="s">
        <v>22</v>
      </c>
      <c r="G307" s="76">
        <f t="shared" si="8"/>
        <v>7.0000000000000001E-3</v>
      </c>
      <c r="H307" s="79">
        <f t="shared" si="9"/>
        <v>0</v>
      </c>
      <c r="I307" s="76">
        <v>498503</v>
      </c>
      <c r="J307" s="80">
        <v>1701027</v>
      </c>
    </row>
    <row r="308" spans="1:10" x14ac:dyDescent="0.25">
      <c r="A308">
        <v>1</v>
      </c>
      <c r="B308" s="76">
        <v>263</v>
      </c>
      <c r="C308" s="76">
        <v>12.1</v>
      </c>
      <c r="D308" s="76">
        <v>5</v>
      </c>
      <c r="E308" s="77" t="s">
        <v>45</v>
      </c>
      <c r="F308" s="78" t="s">
        <v>25</v>
      </c>
      <c r="G308" s="76">
        <f t="shared" si="8"/>
        <v>1.0999999999999999E-2</v>
      </c>
      <c r="H308" s="79">
        <f t="shared" si="9"/>
        <v>3.6796846432966525E-2</v>
      </c>
      <c r="I308" s="76">
        <v>498495</v>
      </c>
      <c r="J308" s="80">
        <v>1701031</v>
      </c>
    </row>
    <row r="309" spans="1:10" x14ac:dyDescent="0.25">
      <c r="A309">
        <v>1</v>
      </c>
      <c r="B309" s="76">
        <v>264</v>
      </c>
      <c r="C309" s="76">
        <v>41.38</v>
      </c>
      <c r="D309" s="76">
        <v>11</v>
      </c>
      <c r="E309" s="77" t="s">
        <v>45</v>
      </c>
      <c r="F309" s="78" t="s">
        <v>25</v>
      </c>
      <c r="G309" s="76">
        <f t="shared" si="8"/>
        <v>0.13400000000000001</v>
      </c>
      <c r="H309" s="79">
        <f t="shared" si="9"/>
        <v>0.94676787457990819</v>
      </c>
      <c r="I309" s="76">
        <v>498490</v>
      </c>
      <c r="J309" s="80">
        <v>1701031</v>
      </c>
    </row>
    <row r="310" spans="1:10" x14ac:dyDescent="0.25">
      <c r="A310">
        <v>1</v>
      </c>
      <c r="B310" s="76">
        <v>265</v>
      </c>
      <c r="C310" s="76">
        <v>19.739999999999998</v>
      </c>
      <c r="D310" s="76">
        <v>9</v>
      </c>
      <c r="E310" s="77" t="s">
        <v>46</v>
      </c>
      <c r="F310" s="78" t="s">
        <v>17</v>
      </c>
      <c r="G310" s="76">
        <f t="shared" si="8"/>
        <v>3.1E-2</v>
      </c>
      <c r="H310" s="79">
        <f t="shared" si="9"/>
        <v>0.17628146920828308</v>
      </c>
      <c r="I310" s="76">
        <v>498487</v>
      </c>
      <c r="J310" s="80">
        <v>1701029</v>
      </c>
    </row>
    <row r="311" spans="1:10" x14ac:dyDescent="0.25">
      <c r="A311">
        <v>1</v>
      </c>
      <c r="B311" s="76">
        <v>266</v>
      </c>
      <c r="C311" s="76">
        <v>11.14</v>
      </c>
      <c r="D311" s="76">
        <v>8</v>
      </c>
      <c r="E311" s="77" t="s">
        <v>46</v>
      </c>
      <c r="F311" s="78" t="s">
        <v>17</v>
      </c>
      <c r="G311" s="76">
        <f t="shared" si="8"/>
        <v>0.01</v>
      </c>
      <c r="H311" s="79">
        <f t="shared" si="9"/>
        <v>4.9903410134199286E-2</v>
      </c>
      <c r="I311" s="76">
        <v>498485</v>
      </c>
      <c r="J311" s="80">
        <v>1701029</v>
      </c>
    </row>
    <row r="312" spans="1:10" x14ac:dyDescent="0.25">
      <c r="A312">
        <v>1</v>
      </c>
      <c r="B312" s="76">
        <v>267</v>
      </c>
      <c r="C312" s="76">
        <v>17.510000000000002</v>
      </c>
      <c r="D312" s="76">
        <v>7</v>
      </c>
      <c r="E312" s="77" t="s">
        <v>46</v>
      </c>
      <c r="F312" s="78" t="s">
        <v>17</v>
      </c>
      <c r="G312" s="76">
        <f t="shared" si="8"/>
        <v>2.4E-2</v>
      </c>
      <c r="H312" s="79">
        <f t="shared" si="9"/>
        <v>0.10787981363598834</v>
      </c>
      <c r="I312" s="76">
        <v>498483</v>
      </c>
      <c r="J312" s="80">
        <v>1701030</v>
      </c>
    </row>
    <row r="313" spans="1:10" x14ac:dyDescent="0.25">
      <c r="A313">
        <v>1</v>
      </c>
      <c r="B313" s="76">
        <v>268</v>
      </c>
      <c r="C313" s="76">
        <v>11.46</v>
      </c>
      <c r="D313" s="76">
        <v>5</v>
      </c>
      <c r="E313" s="77" t="s">
        <v>45</v>
      </c>
      <c r="F313" s="78" t="s">
        <v>25</v>
      </c>
      <c r="G313" s="76">
        <f t="shared" si="8"/>
        <v>0.01</v>
      </c>
      <c r="H313" s="79">
        <f t="shared" si="9"/>
        <v>3.3007231179535468E-2</v>
      </c>
      <c r="I313" s="76">
        <v>498477</v>
      </c>
      <c r="J313" s="80">
        <v>1701033</v>
      </c>
    </row>
    <row r="314" spans="1:10" x14ac:dyDescent="0.25">
      <c r="A314">
        <v>1</v>
      </c>
      <c r="B314" s="76">
        <v>269</v>
      </c>
      <c r="C314" s="76">
        <v>33.42</v>
      </c>
      <c r="D314" s="76">
        <v>11</v>
      </c>
      <c r="E314" s="77" t="s">
        <v>45</v>
      </c>
      <c r="F314" s="78" t="s">
        <v>25</v>
      </c>
      <c r="G314" s="76">
        <f t="shared" si="8"/>
        <v>8.7999999999999995E-2</v>
      </c>
      <c r="H314" s="79">
        <f t="shared" si="9"/>
        <v>0.61755470041071603</v>
      </c>
      <c r="I314" s="76">
        <v>498476</v>
      </c>
      <c r="J314" s="80">
        <v>1701033</v>
      </c>
    </row>
    <row r="315" spans="1:10" x14ac:dyDescent="0.25">
      <c r="A315">
        <v>1</v>
      </c>
      <c r="B315" s="76">
        <v>270</v>
      </c>
      <c r="C315" s="76">
        <v>28.65</v>
      </c>
      <c r="D315" s="76">
        <v>13</v>
      </c>
      <c r="E315" s="77" t="s">
        <v>45</v>
      </c>
      <c r="F315" s="78" t="s">
        <v>25</v>
      </c>
      <c r="G315" s="76">
        <f t="shared" si="8"/>
        <v>6.4000000000000001E-2</v>
      </c>
      <c r="H315" s="79">
        <f t="shared" si="9"/>
        <v>0.53636750666745114</v>
      </c>
      <c r="I315" s="76">
        <v>498476</v>
      </c>
      <c r="J315" s="80">
        <v>1701033</v>
      </c>
    </row>
    <row r="316" spans="1:10" x14ac:dyDescent="0.25">
      <c r="A316">
        <v>1</v>
      </c>
      <c r="B316" s="76">
        <v>271</v>
      </c>
      <c r="C316" s="76">
        <v>14.01</v>
      </c>
      <c r="D316" s="76"/>
      <c r="E316" s="77" t="s">
        <v>46</v>
      </c>
      <c r="F316" s="78" t="s">
        <v>17</v>
      </c>
      <c r="G316" s="76">
        <f t="shared" si="8"/>
        <v>1.4999999999999999E-2</v>
      </c>
      <c r="H316" s="79">
        <f t="shared" si="9"/>
        <v>0</v>
      </c>
      <c r="I316" s="76">
        <v>498475</v>
      </c>
      <c r="J316" s="80">
        <v>1701031</v>
      </c>
    </row>
    <row r="317" spans="1:10" x14ac:dyDescent="0.25">
      <c r="A317">
        <v>1</v>
      </c>
      <c r="B317" s="76">
        <v>272</v>
      </c>
      <c r="C317" s="76">
        <v>15.28</v>
      </c>
      <c r="D317" s="76">
        <v>5</v>
      </c>
      <c r="E317" s="77" t="s">
        <v>50</v>
      </c>
      <c r="F317" s="78" t="s">
        <v>19</v>
      </c>
      <c r="G317" s="76">
        <f t="shared" si="8"/>
        <v>1.7999999999999999E-2</v>
      </c>
      <c r="H317" s="79">
        <f t="shared" si="9"/>
        <v>5.867952209695193E-2</v>
      </c>
      <c r="I317" s="76">
        <v>498476</v>
      </c>
      <c r="J317" s="80">
        <v>1701031</v>
      </c>
    </row>
    <row r="318" spans="1:10" x14ac:dyDescent="0.25">
      <c r="A318">
        <v>1</v>
      </c>
      <c r="B318" s="76">
        <v>273</v>
      </c>
      <c r="C318" s="76">
        <v>17.510000000000002</v>
      </c>
      <c r="D318" s="76"/>
      <c r="E318" s="77" t="s">
        <v>46</v>
      </c>
      <c r="F318" s="78" t="s">
        <v>17</v>
      </c>
      <c r="G318" s="76">
        <f t="shared" si="8"/>
        <v>2.4E-2</v>
      </c>
      <c r="H318" s="79">
        <f t="shared" si="9"/>
        <v>0</v>
      </c>
      <c r="I318" s="76">
        <v>498462</v>
      </c>
      <c r="J318" s="80">
        <v>1701029</v>
      </c>
    </row>
    <row r="319" spans="1:10" x14ac:dyDescent="0.25">
      <c r="A319">
        <v>1</v>
      </c>
      <c r="B319" s="76">
        <v>274</v>
      </c>
      <c r="C319" s="76">
        <v>12.1</v>
      </c>
      <c r="D319" s="76">
        <v>5</v>
      </c>
      <c r="E319" s="77" t="s">
        <v>46</v>
      </c>
      <c r="F319" s="78" t="s">
        <v>17</v>
      </c>
      <c r="G319" s="76">
        <f t="shared" si="8"/>
        <v>1.0999999999999999E-2</v>
      </c>
      <c r="H319" s="79">
        <f t="shared" si="9"/>
        <v>3.6796846432966525E-2</v>
      </c>
      <c r="I319" s="76">
        <v>498457</v>
      </c>
      <c r="J319" s="80">
        <v>1701024</v>
      </c>
    </row>
    <row r="320" spans="1:10" x14ac:dyDescent="0.25">
      <c r="A320">
        <v>1</v>
      </c>
      <c r="B320" s="76">
        <v>275</v>
      </c>
      <c r="C320" s="76">
        <v>12.73</v>
      </c>
      <c r="D320" s="76">
        <v>6</v>
      </c>
      <c r="E320" s="77" t="s">
        <v>46</v>
      </c>
      <c r="F320" s="78" t="s">
        <v>17</v>
      </c>
      <c r="G320" s="76">
        <f t="shared" si="8"/>
        <v>1.2999999999999999E-2</v>
      </c>
      <c r="H320" s="79">
        <f t="shared" si="9"/>
        <v>4.8874003212760461E-2</v>
      </c>
      <c r="I320" s="76">
        <v>498456</v>
      </c>
      <c r="J320" s="80">
        <v>1701021</v>
      </c>
    </row>
    <row r="321" spans="1:10" x14ac:dyDescent="0.25">
      <c r="A321">
        <v>1</v>
      </c>
      <c r="B321" s="76">
        <v>276.10000000000002</v>
      </c>
      <c r="C321" s="76">
        <v>25.46</v>
      </c>
      <c r="D321" s="76"/>
      <c r="E321" s="77" t="s">
        <v>45</v>
      </c>
      <c r="F321" s="78" t="s">
        <v>25</v>
      </c>
      <c r="G321" s="76">
        <f t="shared" si="8"/>
        <v>5.0999999999999997E-2</v>
      </c>
      <c r="H321" s="79">
        <f t="shared" si="9"/>
        <v>0</v>
      </c>
      <c r="I321" s="76">
        <v>498456</v>
      </c>
      <c r="J321" s="80">
        <v>1701022</v>
      </c>
    </row>
    <row r="322" spans="1:10" x14ac:dyDescent="0.25">
      <c r="A322">
        <v>2</v>
      </c>
      <c r="B322" s="76">
        <v>276.2</v>
      </c>
      <c r="C322" s="76">
        <v>19.100000000000001</v>
      </c>
      <c r="D322" s="76">
        <v>12</v>
      </c>
      <c r="E322" s="77" t="s">
        <v>45</v>
      </c>
      <c r="F322" s="78" t="s">
        <v>25</v>
      </c>
      <c r="G322" s="76">
        <f t="shared" ref="G322:G385" si="10">ROUND((C322/100)^2*0.7854,3)</f>
        <v>2.9000000000000001E-2</v>
      </c>
      <c r="H322" s="79">
        <f t="shared" si="9"/>
        <v>0.22004820786356974</v>
      </c>
      <c r="I322" s="76">
        <v>498456</v>
      </c>
      <c r="J322" s="80">
        <v>1701022</v>
      </c>
    </row>
    <row r="323" spans="1:10" x14ac:dyDescent="0.25">
      <c r="A323">
        <v>2</v>
      </c>
      <c r="B323" s="76">
        <v>277</v>
      </c>
      <c r="C323" s="76">
        <v>15.28</v>
      </c>
      <c r="D323" s="76">
        <v>8</v>
      </c>
      <c r="E323" s="77" t="s">
        <v>47</v>
      </c>
      <c r="F323" s="78" t="s">
        <v>20</v>
      </c>
      <c r="G323" s="76">
        <f t="shared" si="10"/>
        <v>1.7999999999999999E-2</v>
      </c>
      <c r="H323" s="79">
        <f t="shared" ref="H323:H386" si="11">IF(E323="Pino candelillo",-0.0044177+(0.0000285*C323^2*D323),((C323/100)^2)*D323*0.64*(PI()/4))</f>
        <v>9.3887235355123083E-2</v>
      </c>
      <c r="I323" s="76">
        <v>498458</v>
      </c>
      <c r="J323" s="80">
        <v>1701020</v>
      </c>
    </row>
    <row r="324" spans="1:10" x14ac:dyDescent="0.25">
      <c r="A324">
        <v>2</v>
      </c>
      <c r="B324" s="76">
        <v>278</v>
      </c>
      <c r="C324" s="76">
        <v>42.97</v>
      </c>
      <c r="D324" s="76">
        <v>11</v>
      </c>
      <c r="E324" s="77" t="s">
        <v>45</v>
      </c>
      <c r="F324" s="78" t="s">
        <v>25</v>
      </c>
      <c r="G324" s="76">
        <f t="shared" si="10"/>
        <v>0.14499999999999999</v>
      </c>
      <c r="H324" s="79">
        <f t="shared" si="11"/>
        <v>1.0209236109379389</v>
      </c>
      <c r="I324" s="76">
        <v>498457</v>
      </c>
      <c r="J324" s="80">
        <v>1701021</v>
      </c>
    </row>
    <row r="325" spans="1:10" x14ac:dyDescent="0.25">
      <c r="A325">
        <v>2</v>
      </c>
      <c r="B325" s="76">
        <v>279</v>
      </c>
      <c r="C325" s="76">
        <v>10.82</v>
      </c>
      <c r="D325" s="76">
        <v>5</v>
      </c>
      <c r="E325" s="77" t="s">
        <v>56</v>
      </c>
      <c r="F325" s="78" t="s">
        <v>20</v>
      </c>
      <c r="G325" s="76">
        <f t="shared" si="10"/>
        <v>8.9999999999999993E-3</v>
      </c>
      <c r="H325" s="79">
        <f t="shared" si="11"/>
        <v>2.9423503342250058E-2</v>
      </c>
      <c r="I325" s="76">
        <v>498457</v>
      </c>
      <c r="J325" s="80">
        <v>1701023</v>
      </c>
    </row>
    <row r="326" spans="1:10" x14ac:dyDescent="0.25">
      <c r="A326">
        <v>2</v>
      </c>
      <c r="B326" s="76">
        <v>280</v>
      </c>
      <c r="C326" s="76">
        <v>10.19</v>
      </c>
      <c r="D326" s="76">
        <v>6</v>
      </c>
      <c r="E326" s="77" t="s">
        <v>56</v>
      </c>
      <c r="F326" s="78" t="s">
        <v>20</v>
      </c>
      <c r="G326" s="76">
        <f t="shared" si="10"/>
        <v>8.0000000000000002E-3</v>
      </c>
      <c r="H326" s="79">
        <f t="shared" si="11"/>
        <v>3.1316229977991848E-2</v>
      </c>
      <c r="I326" s="76">
        <v>498458</v>
      </c>
      <c r="J326" s="80">
        <v>1701022</v>
      </c>
    </row>
    <row r="327" spans="1:10" x14ac:dyDescent="0.25">
      <c r="A327">
        <v>2</v>
      </c>
      <c r="B327" s="76">
        <v>281.10000000000002</v>
      </c>
      <c r="C327" s="76">
        <v>25.46</v>
      </c>
      <c r="D327" s="76">
        <v>9</v>
      </c>
      <c r="E327" s="77" t="s">
        <v>45</v>
      </c>
      <c r="F327" s="78" t="s">
        <v>25</v>
      </c>
      <c r="G327" s="76">
        <f t="shared" si="10"/>
        <v>5.0999999999999997E-2</v>
      </c>
      <c r="H327" s="79">
        <f t="shared" si="11"/>
        <v>0.2932440192765628</v>
      </c>
      <c r="I327" s="76">
        <v>498458</v>
      </c>
      <c r="J327" s="80">
        <v>1701022</v>
      </c>
    </row>
    <row r="328" spans="1:10" x14ac:dyDescent="0.25">
      <c r="A328">
        <v>2</v>
      </c>
      <c r="B328" s="76">
        <v>281.2</v>
      </c>
      <c r="C328" s="76">
        <v>25.46</v>
      </c>
      <c r="D328" s="76">
        <v>10</v>
      </c>
      <c r="E328" s="77" t="s">
        <v>45</v>
      </c>
      <c r="F328" s="78" t="s">
        <v>25</v>
      </c>
      <c r="G328" s="76">
        <f t="shared" si="10"/>
        <v>5.0999999999999997E-2</v>
      </c>
      <c r="H328" s="79">
        <f t="shared" si="11"/>
        <v>0.3258266880850697</v>
      </c>
      <c r="I328" s="76">
        <v>498458</v>
      </c>
      <c r="J328" s="80">
        <v>1701022</v>
      </c>
    </row>
    <row r="329" spans="1:10" x14ac:dyDescent="0.25">
      <c r="A329">
        <v>2</v>
      </c>
      <c r="B329" s="76">
        <v>282</v>
      </c>
      <c r="C329" s="76">
        <v>17.190000000000001</v>
      </c>
      <c r="D329" s="76">
        <v>7</v>
      </c>
      <c r="E329" s="77" t="s">
        <v>45</v>
      </c>
      <c r="F329" s="78" t="s">
        <v>25</v>
      </c>
      <c r="G329" s="76">
        <f t="shared" si="10"/>
        <v>2.3E-2</v>
      </c>
      <c r="H329" s="79">
        <f t="shared" si="11"/>
        <v>0.10397277821553674</v>
      </c>
      <c r="I329" s="76">
        <v>498459</v>
      </c>
      <c r="J329" s="80">
        <v>1701021</v>
      </c>
    </row>
    <row r="330" spans="1:10" x14ac:dyDescent="0.25">
      <c r="A330">
        <v>2</v>
      </c>
      <c r="B330" s="76">
        <v>283</v>
      </c>
      <c r="C330" s="76">
        <v>15.28</v>
      </c>
      <c r="D330" s="76"/>
      <c r="E330" s="77" t="s">
        <v>52</v>
      </c>
      <c r="F330" s="78" t="s">
        <v>24</v>
      </c>
      <c r="G330" s="76">
        <f t="shared" si="10"/>
        <v>1.7999999999999999E-2</v>
      </c>
      <c r="H330" s="79">
        <f t="shared" si="11"/>
        <v>0</v>
      </c>
      <c r="I330" s="76">
        <v>498459</v>
      </c>
      <c r="J330" s="80">
        <v>1701021</v>
      </c>
    </row>
    <row r="331" spans="1:10" x14ac:dyDescent="0.25">
      <c r="A331">
        <v>2</v>
      </c>
      <c r="B331" s="76">
        <v>284</v>
      </c>
      <c r="C331" s="76">
        <v>10.19</v>
      </c>
      <c r="D331" s="76">
        <v>4</v>
      </c>
      <c r="E331" s="77" t="s">
        <v>45</v>
      </c>
      <c r="F331" s="78" t="s">
        <v>25</v>
      </c>
      <c r="G331" s="76">
        <f t="shared" si="10"/>
        <v>8.0000000000000002E-3</v>
      </c>
      <c r="H331" s="79">
        <f t="shared" si="11"/>
        <v>2.0877486651994563E-2</v>
      </c>
      <c r="I331" s="76">
        <v>498461</v>
      </c>
      <c r="J331" s="80">
        <v>1701019</v>
      </c>
    </row>
    <row r="332" spans="1:10" x14ac:dyDescent="0.25">
      <c r="A332">
        <v>2</v>
      </c>
      <c r="B332" s="76">
        <v>285.10000000000002</v>
      </c>
      <c r="C332" s="76">
        <v>29.28</v>
      </c>
      <c r="D332" s="76">
        <v>12</v>
      </c>
      <c r="E332" s="77" t="s">
        <v>45</v>
      </c>
      <c r="F332" s="78" t="s">
        <v>25</v>
      </c>
      <c r="G332" s="76">
        <f t="shared" si="10"/>
        <v>6.7000000000000004E-2</v>
      </c>
      <c r="H332" s="79">
        <f t="shared" si="11"/>
        <v>0.51712227594765225</v>
      </c>
      <c r="I332" s="76">
        <v>498462</v>
      </c>
      <c r="J332" s="80">
        <v>1701018</v>
      </c>
    </row>
    <row r="333" spans="1:10" x14ac:dyDescent="0.25">
      <c r="A333">
        <v>2</v>
      </c>
      <c r="B333" s="76">
        <v>285.2</v>
      </c>
      <c r="C333" s="76">
        <v>19.739999999999998</v>
      </c>
      <c r="D333" s="76">
        <v>8</v>
      </c>
      <c r="E333" s="77" t="s">
        <v>45</v>
      </c>
      <c r="F333" s="78" t="s">
        <v>25</v>
      </c>
      <c r="G333" s="76">
        <f t="shared" si="10"/>
        <v>3.1E-2</v>
      </c>
      <c r="H333" s="79">
        <f t="shared" si="11"/>
        <v>0.15669463929625166</v>
      </c>
      <c r="I333" s="76">
        <v>498462</v>
      </c>
      <c r="J333" s="80">
        <v>1701018</v>
      </c>
    </row>
    <row r="334" spans="1:10" x14ac:dyDescent="0.25">
      <c r="A334">
        <v>2</v>
      </c>
      <c r="B334" s="76">
        <v>285.3</v>
      </c>
      <c r="C334" s="76">
        <v>9.5500000000000007</v>
      </c>
      <c r="D334" s="76"/>
      <c r="E334" s="77" t="s">
        <v>45</v>
      </c>
      <c r="F334" s="78" t="s">
        <v>25</v>
      </c>
      <c r="G334" s="76">
        <f t="shared" si="10"/>
        <v>7.0000000000000001E-3</v>
      </c>
      <c r="H334" s="79">
        <f t="shared" si="11"/>
        <v>0</v>
      </c>
      <c r="I334" s="76">
        <v>498462</v>
      </c>
      <c r="J334" s="80">
        <v>1701018</v>
      </c>
    </row>
    <row r="335" spans="1:10" x14ac:dyDescent="0.25">
      <c r="A335">
        <v>2</v>
      </c>
      <c r="B335" s="76">
        <v>286</v>
      </c>
      <c r="C335" s="76">
        <v>15.92</v>
      </c>
      <c r="D335" s="76">
        <v>6</v>
      </c>
      <c r="E335" s="77" t="s">
        <v>45</v>
      </c>
      <c r="F335" s="78" t="s">
        <v>25</v>
      </c>
      <c r="G335" s="76">
        <f t="shared" si="10"/>
        <v>0.02</v>
      </c>
      <c r="H335" s="79">
        <f t="shared" si="11"/>
        <v>7.6437633438602895E-2</v>
      </c>
      <c r="I335" s="76">
        <v>498463</v>
      </c>
      <c r="J335" s="80">
        <v>1701018</v>
      </c>
    </row>
    <row r="336" spans="1:10" x14ac:dyDescent="0.25">
      <c r="A336">
        <v>2</v>
      </c>
      <c r="B336" s="76">
        <v>287</v>
      </c>
      <c r="C336" s="76">
        <v>11.46</v>
      </c>
      <c r="D336" s="76">
        <v>6</v>
      </c>
      <c r="E336" s="77" t="s">
        <v>45</v>
      </c>
      <c r="F336" s="78" t="s">
        <v>25</v>
      </c>
      <c r="G336" s="76">
        <f t="shared" si="10"/>
        <v>0.01</v>
      </c>
      <c r="H336" s="79">
        <f t="shared" si="11"/>
        <v>3.9608677415442557E-2</v>
      </c>
      <c r="I336" s="76">
        <v>498463</v>
      </c>
      <c r="J336" s="80">
        <v>1701018</v>
      </c>
    </row>
    <row r="337" spans="1:10" x14ac:dyDescent="0.25">
      <c r="A337">
        <v>2</v>
      </c>
      <c r="B337" s="76">
        <v>288</v>
      </c>
      <c r="C337" s="76">
        <v>35.01</v>
      </c>
      <c r="D337" s="76">
        <v>11</v>
      </c>
      <c r="E337" s="77" t="s">
        <v>45</v>
      </c>
      <c r="F337" s="78" t="s">
        <v>25</v>
      </c>
      <c r="G337" s="76">
        <f t="shared" si="10"/>
        <v>9.6000000000000002E-2</v>
      </c>
      <c r="H337" s="79">
        <f t="shared" si="11"/>
        <v>0.67771447562091236</v>
      </c>
      <c r="I337" s="76">
        <v>498463</v>
      </c>
      <c r="J337" s="80">
        <v>1701018</v>
      </c>
    </row>
    <row r="338" spans="1:10" x14ac:dyDescent="0.25">
      <c r="A338">
        <v>2</v>
      </c>
      <c r="B338" s="76">
        <v>289</v>
      </c>
      <c r="C338" s="76">
        <v>9.5500000000000007</v>
      </c>
      <c r="D338" s="76">
        <v>8</v>
      </c>
      <c r="E338" s="77" t="s">
        <v>56</v>
      </c>
      <c r="F338" s="78" t="s">
        <v>20</v>
      </c>
      <c r="G338" s="76">
        <f t="shared" si="10"/>
        <v>7.0000000000000001E-3</v>
      </c>
      <c r="H338" s="79">
        <f t="shared" si="11"/>
        <v>3.6674701310594963E-2</v>
      </c>
      <c r="I338" s="76">
        <v>498469</v>
      </c>
      <c r="J338" s="80">
        <v>1701018</v>
      </c>
    </row>
    <row r="339" spans="1:10" x14ac:dyDescent="0.25">
      <c r="A339">
        <v>2</v>
      </c>
      <c r="B339" s="76">
        <v>290</v>
      </c>
      <c r="C339" s="76">
        <v>27.37</v>
      </c>
      <c r="D339" s="76"/>
      <c r="E339" s="77" t="s">
        <v>45</v>
      </c>
      <c r="F339" s="78" t="s">
        <v>25</v>
      </c>
      <c r="G339" s="76">
        <f t="shared" si="10"/>
        <v>5.8999999999999997E-2</v>
      </c>
      <c r="H339" s="79">
        <f t="shared" si="11"/>
        <v>0</v>
      </c>
      <c r="I339" s="76">
        <v>498471</v>
      </c>
      <c r="J339" s="80">
        <v>1701020</v>
      </c>
    </row>
    <row r="340" spans="1:10" x14ac:dyDescent="0.25">
      <c r="A340">
        <v>2</v>
      </c>
      <c r="B340" s="76">
        <v>291</v>
      </c>
      <c r="C340" s="76">
        <v>15.92</v>
      </c>
      <c r="D340" s="76">
        <v>8</v>
      </c>
      <c r="E340" s="77" t="s">
        <v>46</v>
      </c>
      <c r="F340" s="78" t="s">
        <v>17</v>
      </c>
      <c r="G340" s="76">
        <f t="shared" si="10"/>
        <v>0.02</v>
      </c>
      <c r="H340" s="79">
        <f t="shared" si="11"/>
        <v>0.10191684458480386</v>
      </c>
      <c r="I340" s="76">
        <v>498471</v>
      </c>
      <c r="J340" s="80">
        <v>1701020</v>
      </c>
    </row>
    <row r="341" spans="1:10" x14ac:dyDescent="0.25">
      <c r="A341">
        <v>2</v>
      </c>
      <c r="B341" s="76">
        <v>292</v>
      </c>
      <c r="C341" s="76">
        <v>15.92</v>
      </c>
      <c r="D341" s="76">
        <v>6</v>
      </c>
      <c r="E341" s="77" t="s">
        <v>46</v>
      </c>
      <c r="F341" s="78" t="s">
        <v>17</v>
      </c>
      <c r="G341" s="76">
        <f t="shared" si="10"/>
        <v>0.02</v>
      </c>
      <c r="H341" s="79">
        <f t="shared" si="11"/>
        <v>7.6437633438602895E-2</v>
      </c>
      <c r="I341" s="76">
        <v>498473</v>
      </c>
      <c r="J341" s="80">
        <v>1701019</v>
      </c>
    </row>
    <row r="342" spans="1:10" x14ac:dyDescent="0.25">
      <c r="A342">
        <v>2</v>
      </c>
      <c r="B342" s="76">
        <v>293</v>
      </c>
      <c r="C342" s="76">
        <v>26.74</v>
      </c>
      <c r="D342" s="76">
        <v>7</v>
      </c>
      <c r="E342" s="77" t="s">
        <v>46</v>
      </c>
      <c r="F342" s="78" t="s">
        <v>17</v>
      </c>
      <c r="G342" s="76">
        <f t="shared" si="10"/>
        <v>5.6000000000000001E-2</v>
      </c>
      <c r="H342" s="79">
        <f t="shared" si="11"/>
        <v>0.25158845099068133</v>
      </c>
      <c r="I342" s="76">
        <v>498476</v>
      </c>
      <c r="J342" s="80">
        <v>1701020</v>
      </c>
    </row>
    <row r="343" spans="1:10" x14ac:dyDescent="0.25">
      <c r="A343">
        <v>2</v>
      </c>
      <c r="B343" s="76">
        <v>294</v>
      </c>
      <c r="C343" s="76">
        <v>31.19</v>
      </c>
      <c r="D343" s="76"/>
      <c r="E343" s="77" t="s">
        <v>45</v>
      </c>
      <c r="F343" s="78" t="s">
        <v>25</v>
      </c>
      <c r="G343" s="76">
        <f t="shared" si="10"/>
        <v>7.5999999999999998E-2</v>
      </c>
      <c r="H343" s="79">
        <f t="shared" si="11"/>
        <v>0</v>
      </c>
      <c r="I343" s="76">
        <v>498475</v>
      </c>
      <c r="J343" s="80">
        <v>1701016</v>
      </c>
    </row>
    <row r="344" spans="1:10" x14ac:dyDescent="0.25">
      <c r="A344">
        <v>2</v>
      </c>
      <c r="B344" s="76">
        <v>295</v>
      </c>
      <c r="C344" s="76">
        <v>19.100000000000001</v>
      </c>
      <c r="D344" s="76">
        <v>10</v>
      </c>
      <c r="E344" s="77" t="s">
        <v>46</v>
      </c>
      <c r="F344" s="78" t="s">
        <v>17</v>
      </c>
      <c r="G344" s="76">
        <f t="shared" si="10"/>
        <v>2.9000000000000001E-2</v>
      </c>
      <c r="H344" s="79">
        <f t="shared" si="11"/>
        <v>0.18337350655297477</v>
      </c>
      <c r="I344" s="76">
        <v>498476</v>
      </c>
      <c r="J344" s="80">
        <v>1701015</v>
      </c>
    </row>
    <row r="345" spans="1:10" x14ac:dyDescent="0.25">
      <c r="A345">
        <v>2</v>
      </c>
      <c r="B345" s="76">
        <v>296</v>
      </c>
      <c r="C345" s="76">
        <v>12.1</v>
      </c>
      <c r="D345" s="76">
        <v>6</v>
      </c>
      <c r="E345" s="77" t="s">
        <v>52</v>
      </c>
      <c r="F345" s="78" t="s">
        <v>24</v>
      </c>
      <c r="G345" s="76">
        <f t="shared" si="10"/>
        <v>1.0999999999999999E-2</v>
      </c>
      <c r="H345" s="79">
        <f t="shared" si="11"/>
        <v>4.4156215719559834E-2</v>
      </c>
      <c r="I345" s="76">
        <v>498476</v>
      </c>
      <c r="J345" s="80">
        <v>1701012</v>
      </c>
    </row>
    <row r="346" spans="1:10" x14ac:dyDescent="0.25">
      <c r="A346">
        <v>2</v>
      </c>
      <c r="B346" s="76">
        <v>297</v>
      </c>
      <c r="C346" s="76">
        <v>21.65</v>
      </c>
      <c r="D346" s="76">
        <v>9</v>
      </c>
      <c r="E346" s="77" t="s">
        <v>47</v>
      </c>
      <c r="F346" s="78" t="s">
        <v>20</v>
      </c>
      <c r="G346" s="76">
        <f t="shared" si="10"/>
        <v>3.6999999999999998E-2</v>
      </c>
      <c r="H346" s="79">
        <f t="shared" si="11"/>
        <v>0.2120450634104028</v>
      </c>
      <c r="I346" s="76">
        <v>498480</v>
      </c>
      <c r="J346" s="80">
        <v>1701015</v>
      </c>
    </row>
    <row r="347" spans="1:10" x14ac:dyDescent="0.25">
      <c r="A347">
        <v>2</v>
      </c>
      <c r="B347" s="76">
        <v>298</v>
      </c>
      <c r="C347" s="76">
        <v>19.739999999999998</v>
      </c>
      <c r="D347" s="76"/>
      <c r="E347" s="77" t="s">
        <v>52</v>
      </c>
      <c r="F347" s="78" t="s">
        <v>24</v>
      </c>
      <c r="G347" s="76">
        <f t="shared" si="10"/>
        <v>3.1E-2</v>
      </c>
      <c r="H347" s="79">
        <f t="shared" si="11"/>
        <v>0</v>
      </c>
      <c r="I347" s="76">
        <v>498479</v>
      </c>
      <c r="J347" s="80">
        <v>1701017</v>
      </c>
    </row>
    <row r="348" spans="1:10" x14ac:dyDescent="0.25">
      <c r="A348">
        <v>2</v>
      </c>
      <c r="B348" s="76">
        <v>299</v>
      </c>
      <c r="C348" s="76">
        <v>12.1</v>
      </c>
      <c r="D348" s="76">
        <v>7</v>
      </c>
      <c r="E348" s="77" t="s">
        <v>45</v>
      </c>
      <c r="F348" s="78" t="s">
        <v>25</v>
      </c>
      <c r="G348" s="76">
        <f t="shared" si="10"/>
        <v>1.0999999999999999E-2</v>
      </c>
      <c r="H348" s="79">
        <f t="shared" si="11"/>
        <v>5.1515585006153143E-2</v>
      </c>
      <c r="I348" s="76">
        <v>498480</v>
      </c>
      <c r="J348" s="80">
        <v>1701017</v>
      </c>
    </row>
    <row r="349" spans="1:10" x14ac:dyDescent="0.25">
      <c r="A349">
        <v>2</v>
      </c>
      <c r="B349" s="76">
        <v>300</v>
      </c>
      <c r="C349" s="76">
        <v>15.92</v>
      </c>
      <c r="D349" s="76">
        <v>8</v>
      </c>
      <c r="E349" s="77" t="s">
        <v>46</v>
      </c>
      <c r="F349" s="78" t="s">
        <v>17</v>
      </c>
      <c r="G349" s="76">
        <f t="shared" si="10"/>
        <v>0.02</v>
      </c>
      <c r="H349" s="79">
        <f t="shared" si="11"/>
        <v>0.10191684458480386</v>
      </c>
      <c r="I349" s="76">
        <v>498483</v>
      </c>
      <c r="J349" s="80">
        <v>1701018</v>
      </c>
    </row>
    <row r="350" spans="1:10" x14ac:dyDescent="0.25">
      <c r="A350">
        <v>2</v>
      </c>
      <c r="B350" s="76">
        <v>301.10000000000002</v>
      </c>
      <c r="C350" s="76">
        <v>19.739999999999998</v>
      </c>
      <c r="D350" s="76">
        <v>8</v>
      </c>
      <c r="E350" s="77" t="s">
        <v>52</v>
      </c>
      <c r="F350" s="78" t="s">
        <v>24</v>
      </c>
      <c r="G350" s="76">
        <f t="shared" si="10"/>
        <v>3.1E-2</v>
      </c>
      <c r="H350" s="79">
        <f t="shared" si="11"/>
        <v>0.15669463929625166</v>
      </c>
      <c r="I350" s="76">
        <v>498480</v>
      </c>
      <c r="J350" s="80">
        <v>1701009</v>
      </c>
    </row>
    <row r="351" spans="1:10" x14ac:dyDescent="0.25">
      <c r="A351">
        <v>2</v>
      </c>
      <c r="B351" s="76">
        <v>301.2</v>
      </c>
      <c r="C351" s="76">
        <v>11.46</v>
      </c>
      <c r="D351" s="76">
        <v>6</v>
      </c>
      <c r="E351" s="77" t="s">
        <v>52</v>
      </c>
      <c r="F351" s="78" t="s">
        <v>24</v>
      </c>
      <c r="G351" s="76">
        <f t="shared" si="10"/>
        <v>0.01</v>
      </c>
      <c r="H351" s="79">
        <f t="shared" si="11"/>
        <v>3.9608677415442557E-2</v>
      </c>
      <c r="I351" s="76">
        <v>498480</v>
      </c>
      <c r="J351" s="80">
        <v>1701009</v>
      </c>
    </row>
    <row r="352" spans="1:10" x14ac:dyDescent="0.25">
      <c r="A352">
        <v>2</v>
      </c>
      <c r="B352" s="76">
        <v>302</v>
      </c>
      <c r="C352" s="76">
        <v>17.190000000000001</v>
      </c>
      <c r="D352" s="76">
        <v>6</v>
      </c>
      <c r="E352" s="77" t="s">
        <v>46</v>
      </c>
      <c r="F352" s="78" t="s">
        <v>17</v>
      </c>
      <c r="G352" s="76">
        <f t="shared" si="10"/>
        <v>2.3E-2</v>
      </c>
      <c r="H352" s="79">
        <f t="shared" si="11"/>
        <v>8.911952418474578E-2</v>
      </c>
      <c r="I352" s="76">
        <v>498482</v>
      </c>
      <c r="J352" s="80">
        <v>1701007</v>
      </c>
    </row>
    <row r="353" spans="1:10" x14ac:dyDescent="0.25">
      <c r="A353">
        <v>2</v>
      </c>
      <c r="B353" s="76">
        <v>303</v>
      </c>
      <c r="C353" s="76">
        <v>24.19</v>
      </c>
      <c r="D353" s="76"/>
      <c r="E353" s="77" t="s">
        <v>46</v>
      </c>
      <c r="F353" s="78" t="s">
        <v>17</v>
      </c>
      <c r="G353" s="76">
        <f t="shared" si="10"/>
        <v>4.5999999999999999E-2</v>
      </c>
      <c r="H353" s="79">
        <f t="shared" si="11"/>
        <v>0</v>
      </c>
      <c r="I353" s="76">
        <v>498485</v>
      </c>
      <c r="J353" s="80">
        <v>1701006</v>
      </c>
    </row>
    <row r="354" spans="1:10" x14ac:dyDescent="0.25">
      <c r="A354">
        <v>2</v>
      </c>
      <c r="B354" s="76">
        <v>304.10000000000002</v>
      </c>
      <c r="C354" s="76">
        <v>25.46</v>
      </c>
      <c r="D354" s="76">
        <v>9</v>
      </c>
      <c r="E354" s="77" t="s">
        <v>48</v>
      </c>
      <c r="F354" s="78" t="s">
        <v>22</v>
      </c>
      <c r="G354" s="76">
        <f t="shared" si="10"/>
        <v>5.0999999999999997E-2</v>
      </c>
      <c r="H354" s="79">
        <f t="shared" si="11"/>
        <v>0.2932440192765628</v>
      </c>
      <c r="I354" s="76">
        <v>498483</v>
      </c>
      <c r="J354" s="80">
        <v>1701013</v>
      </c>
    </row>
    <row r="355" spans="1:10" x14ac:dyDescent="0.25">
      <c r="A355">
        <v>2</v>
      </c>
      <c r="B355" s="76">
        <v>304.2</v>
      </c>
      <c r="C355" s="76">
        <v>19.100000000000001</v>
      </c>
      <c r="D355" s="76">
        <v>5</v>
      </c>
      <c r="E355" s="77" t="s">
        <v>48</v>
      </c>
      <c r="F355" s="78" t="s">
        <v>22</v>
      </c>
      <c r="G355" s="76">
        <f t="shared" si="10"/>
        <v>2.9000000000000001E-2</v>
      </c>
      <c r="H355" s="79">
        <f t="shared" si="11"/>
        <v>9.1686753276487384E-2</v>
      </c>
      <c r="I355" s="76">
        <v>498483</v>
      </c>
      <c r="J355" s="80">
        <v>1701013</v>
      </c>
    </row>
    <row r="356" spans="1:10" x14ac:dyDescent="0.25">
      <c r="A356">
        <v>2</v>
      </c>
      <c r="B356" s="76">
        <v>305.10000000000002</v>
      </c>
      <c r="C356" s="76">
        <v>22.28</v>
      </c>
      <c r="D356" s="76"/>
      <c r="E356" s="77" t="s">
        <v>52</v>
      </c>
      <c r="F356" s="78" t="s">
        <v>24</v>
      </c>
      <c r="G356" s="76">
        <f t="shared" si="10"/>
        <v>3.9E-2</v>
      </c>
      <c r="H356" s="79">
        <f t="shared" si="11"/>
        <v>0</v>
      </c>
      <c r="I356" s="76">
        <v>498488</v>
      </c>
      <c r="J356" s="80">
        <v>1701010</v>
      </c>
    </row>
    <row r="357" spans="1:10" x14ac:dyDescent="0.25">
      <c r="A357">
        <v>2</v>
      </c>
      <c r="B357" s="76">
        <v>305.2</v>
      </c>
      <c r="C357" s="76">
        <v>15.92</v>
      </c>
      <c r="D357" s="76">
        <v>6</v>
      </c>
      <c r="E357" s="77" t="s">
        <v>52</v>
      </c>
      <c r="F357" s="78" t="s">
        <v>24</v>
      </c>
      <c r="G357" s="76">
        <f t="shared" si="10"/>
        <v>0.02</v>
      </c>
      <c r="H357" s="79">
        <f t="shared" si="11"/>
        <v>7.6437633438602895E-2</v>
      </c>
      <c r="I357" s="76">
        <v>498488</v>
      </c>
      <c r="J357" s="80">
        <v>1701010</v>
      </c>
    </row>
    <row r="358" spans="1:10" x14ac:dyDescent="0.25">
      <c r="A358">
        <v>2</v>
      </c>
      <c r="B358" s="76">
        <v>306</v>
      </c>
      <c r="C358" s="76">
        <v>9.5500000000000007</v>
      </c>
      <c r="D358" s="76">
        <v>6</v>
      </c>
      <c r="E358" s="77" t="s">
        <v>48</v>
      </c>
      <c r="F358" s="78" t="s">
        <v>22</v>
      </c>
      <c r="G358" s="76">
        <f t="shared" si="10"/>
        <v>7.0000000000000001E-3</v>
      </c>
      <c r="H358" s="79">
        <f t="shared" si="11"/>
        <v>2.7506025982946217E-2</v>
      </c>
      <c r="I358" s="76">
        <v>498491</v>
      </c>
      <c r="J358" s="80">
        <v>1701009</v>
      </c>
    </row>
    <row r="359" spans="1:10" x14ac:dyDescent="0.25">
      <c r="A359">
        <v>2</v>
      </c>
      <c r="B359" s="76">
        <v>307</v>
      </c>
      <c r="C359" s="76">
        <v>10.19</v>
      </c>
      <c r="D359" s="76"/>
      <c r="E359" s="77" t="s">
        <v>48</v>
      </c>
      <c r="F359" s="78" t="s">
        <v>22</v>
      </c>
      <c r="G359" s="76">
        <f t="shared" si="10"/>
        <v>8.0000000000000002E-3</v>
      </c>
      <c r="H359" s="79">
        <f t="shared" si="11"/>
        <v>0</v>
      </c>
      <c r="I359" s="76">
        <v>498493</v>
      </c>
      <c r="J359" s="80">
        <v>1701007</v>
      </c>
    </row>
    <row r="360" spans="1:10" x14ac:dyDescent="0.25">
      <c r="A360">
        <v>2</v>
      </c>
      <c r="B360" s="76">
        <v>308</v>
      </c>
      <c r="C360" s="76">
        <v>9.5500000000000007</v>
      </c>
      <c r="D360" s="76">
        <v>6</v>
      </c>
      <c r="E360" s="77" t="s">
        <v>50</v>
      </c>
      <c r="F360" s="78" t="s">
        <v>19</v>
      </c>
      <c r="G360" s="76">
        <f t="shared" si="10"/>
        <v>7.0000000000000001E-3</v>
      </c>
      <c r="H360" s="79">
        <f t="shared" si="11"/>
        <v>2.7506025982946217E-2</v>
      </c>
      <c r="I360" s="76">
        <v>498493</v>
      </c>
      <c r="J360" s="80">
        <v>1701008</v>
      </c>
    </row>
    <row r="361" spans="1:10" x14ac:dyDescent="0.25">
      <c r="A361">
        <v>2</v>
      </c>
      <c r="B361" s="76">
        <v>309</v>
      </c>
      <c r="C361" s="76">
        <v>10.19</v>
      </c>
      <c r="D361" s="76">
        <v>4</v>
      </c>
      <c r="E361" s="77" t="s">
        <v>48</v>
      </c>
      <c r="F361" s="78" t="s">
        <v>22</v>
      </c>
      <c r="G361" s="76">
        <f t="shared" si="10"/>
        <v>8.0000000000000002E-3</v>
      </c>
      <c r="H361" s="79">
        <f t="shared" si="11"/>
        <v>2.0877486651994563E-2</v>
      </c>
      <c r="I361" s="76">
        <v>498493</v>
      </c>
      <c r="J361" s="80">
        <v>1701005</v>
      </c>
    </row>
    <row r="362" spans="1:10" x14ac:dyDescent="0.25">
      <c r="A362">
        <v>2</v>
      </c>
      <c r="B362" s="76">
        <v>310</v>
      </c>
      <c r="C362" s="76">
        <v>9.5500000000000007</v>
      </c>
      <c r="D362" s="76">
        <v>5</v>
      </c>
      <c r="E362" s="77" t="s">
        <v>48</v>
      </c>
      <c r="F362" s="78" t="s">
        <v>22</v>
      </c>
      <c r="G362" s="76">
        <f t="shared" si="10"/>
        <v>7.0000000000000001E-3</v>
      </c>
      <c r="H362" s="79">
        <f t="shared" si="11"/>
        <v>2.2921688319121846E-2</v>
      </c>
      <c r="I362" s="76">
        <v>498493</v>
      </c>
      <c r="J362" s="80">
        <v>1701001</v>
      </c>
    </row>
    <row r="363" spans="1:10" x14ac:dyDescent="0.25">
      <c r="A363">
        <v>2</v>
      </c>
      <c r="B363" s="76">
        <v>311</v>
      </c>
      <c r="C363" s="76">
        <v>10.82</v>
      </c>
      <c r="D363" s="76">
        <v>6</v>
      </c>
      <c r="E363" s="77" t="s">
        <v>48</v>
      </c>
      <c r="F363" s="78" t="s">
        <v>22</v>
      </c>
      <c r="G363" s="76">
        <f t="shared" si="10"/>
        <v>8.9999999999999993E-3</v>
      </c>
      <c r="H363" s="79">
        <f t="shared" si="11"/>
        <v>3.5308204010700069E-2</v>
      </c>
      <c r="I363" s="76">
        <v>498492</v>
      </c>
      <c r="J363" s="80">
        <v>1701000</v>
      </c>
    </row>
    <row r="364" spans="1:10" x14ac:dyDescent="0.25">
      <c r="A364">
        <v>2</v>
      </c>
      <c r="B364" s="76">
        <v>312</v>
      </c>
      <c r="C364" s="76">
        <v>9.5500000000000007</v>
      </c>
      <c r="D364" s="76"/>
      <c r="E364" s="77" t="s">
        <v>48</v>
      </c>
      <c r="F364" s="78" t="s">
        <v>22</v>
      </c>
      <c r="G364" s="76">
        <f t="shared" si="10"/>
        <v>7.0000000000000001E-3</v>
      </c>
      <c r="H364" s="79">
        <f t="shared" si="11"/>
        <v>0</v>
      </c>
      <c r="I364" s="76">
        <v>498495</v>
      </c>
      <c r="J364" s="80">
        <v>1700998</v>
      </c>
    </row>
    <row r="365" spans="1:10" x14ac:dyDescent="0.25">
      <c r="A365">
        <v>2</v>
      </c>
      <c r="B365" s="76">
        <v>313</v>
      </c>
      <c r="C365" s="76">
        <v>14.01</v>
      </c>
      <c r="D365" s="76">
        <v>8</v>
      </c>
      <c r="E365" s="77" t="s">
        <v>48</v>
      </c>
      <c r="F365" s="78" t="s">
        <v>22</v>
      </c>
      <c r="G365" s="76">
        <f t="shared" si="10"/>
        <v>1.4999999999999999E-2</v>
      </c>
      <c r="H365" s="79">
        <f t="shared" si="11"/>
        <v>7.8928911386351358E-2</v>
      </c>
      <c r="I365" s="76">
        <v>498497</v>
      </c>
      <c r="J365" s="80">
        <v>1701000</v>
      </c>
    </row>
    <row r="366" spans="1:10" x14ac:dyDescent="0.25">
      <c r="A366">
        <v>2</v>
      </c>
      <c r="B366" s="76">
        <v>314</v>
      </c>
      <c r="C366" s="76">
        <v>25.46</v>
      </c>
      <c r="D366" s="76"/>
      <c r="E366" s="77" t="s">
        <v>46</v>
      </c>
      <c r="F366" s="78" t="s">
        <v>17</v>
      </c>
      <c r="G366" s="76">
        <f t="shared" si="10"/>
        <v>5.0999999999999997E-2</v>
      </c>
      <c r="H366" s="79">
        <f t="shared" si="11"/>
        <v>0</v>
      </c>
      <c r="I366" s="76">
        <v>498499</v>
      </c>
      <c r="J366" s="80">
        <v>1701002</v>
      </c>
    </row>
    <row r="367" spans="1:10" x14ac:dyDescent="0.25">
      <c r="A367">
        <v>2</v>
      </c>
      <c r="B367" s="76">
        <v>315</v>
      </c>
      <c r="C367" s="76">
        <v>11.46</v>
      </c>
      <c r="D367" s="76">
        <v>6</v>
      </c>
      <c r="E367" s="77" t="s">
        <v>52</v>
      </c>
      <c r="F367" s="78" t="s">
        <v>24</v>
      </c>
      <c r="G367" s="76">
        <f t="shared" si="10"/>
        <v>0.01</v>
      </c>
      <c r="H367" s="79">
        <f t="shared" si="11"/>
        <v>3.9608677415442557E-2</v>
      </c>
      <c r="I367" s="76">
        <v>498501</v>
      </c>
      <c r="J367" s="80">
        <v>1701007</v>
      </c>
    </row>
    <row r="368" spans="1:10" x14ac:dyDescent="0.25">
      <c r="A368">
        <v>2</v>
      </c>
      <c r="B368" s="76">
        <v>316</v>
      </c>
      <c r="C368" s="76">
        <v>11.14</v>
      </c>
      <c r="D368" s="76">
        <v>7</v>
      </c>
      <c r="E368" s="77" t="s">
        <v>47</v>
      </c>
      <c r="F368" s="78" t="s">
        <v>20</v>
      </c>
      <c r="G368" s="76">
        <f t="shared" si="10"/>
        <v>0.01</v>
      </c>
      <c r="H368" s="79">
        <f t="shared" si="11"/>
        <v>4.3665483867424366E-2</v>
      </c>
      <c r="I368" s="76">
        <v>498500</v>
      </c>
      <c r="J368" s="80">
        <v>1701009</v>
      </c>
    </row>
    <row r="369" spans="1:10" x14ac:dyDescent="0.25">
      <c r="A369">
        <v>2</v>
      </c>
      <c r="B369" s="76">
        <v>317</v>
      </c>
      <c r="C369" s="76">
        <v>9.5500000000000007</v>
      </c>
      <c r="D369" s="76">
        <v>6</v>
      </c>
      <c r="E369" s="77" t="s">
        <v>48</v>
      </c>
      <c r="F369" s="78" t="s">
        <v>22</v>
      </c>
      <c r="G369" s="76">
        <f t="shared" si="10"/>
        <v>7.0000000000000001E-3</v>
      </c>
      <c r="H369" s="79">
        <f t="shared" si="11"/>
        <v>2.7506025982946217E-2</v>
      </c>
      <c r="I369" s="76">
        <v>498500</v>
      </c>
      <c r="J369" s="80">
        <v>1701014</v>
      </c>
    </row>
    <row r="370" spans="1:10" x14ac:dyDescent="0.25">
      <c r="A370">
        <v>2</v>
      </c>
      <c r="B370" s="76">
        <v>318</v>
      </c>
      <c r="C370" s="76">
        <v>13.37</v>
      </c>
      <c r="D370" s="76">
        <v>7</v>
      </c>
      <c r="E370" s="77" t="s">
        <v>48</v>
      </c>
      <c r="F370" s="78" t="s">
        <v>22</v>
      </c>
      <c r="G370" s="76">
        <f t="shared" si="10"/>
        <v>1.4E-2</v>
      </c>
      <c r="H370" s="79">
        <f t="shared" si="11"/>
        <v>6.2897112747670333E-2</v>
      </c>
      <c r="I370" s="76">
        <v>498501</v>
      </c>
      <c r="J370" s="80">
        <v>1701016</v>
      </c>
    </row>
    <row r="371" spans="1:10" x14ac:dyDescent="0.25">
      <c r="A371">
        <v>2</v>
      </c>
      <c r="B371" s="76">
        <v>319</v>
      </c>
      <c r="C371" s="76">
        <v>12.1</v>
      </c>
      <c r="D371" s="76"/>
      <c r="E371" s="77" t="s">
        <v>48</v>
      </c>
      <c r="F371" s="78" t="s">
        <v>22</v>
      </c>
      <c r="G371" s="76">
        <f t="shared" si="10"/>
        <v>1.0999999999999999E-2</v>
      </c>
      <c r="H371" s="79">
        <f t="shared" si="11"/>
        <v>0</v>
      </c>
      <c r="I371" s="76">
        <v>498504</v>
      </c>
      <c r="J371" s="80">
        <v>1701016</v>
      </c>
    </row>
    <row r="372" spans="1:10" x14ac:dyDescent="0.25">
      <c r="A372">
        <v>2</v>
      </c>
      <c r="B372" s="76">
        <v>320</v>
      </c>
      <c r="C372" s="76">
        <v>14.64</v>
      </c>
      <c r="D372" s="76">
        <v>8</v>
      </c>
      <c r="E372" s="77" t="s">
        <v>48</v>
      </c>
      <c r="F372" s="78" t="s">
        <v>22</v>
      </c>
      <c r="G372" s="76">
        <f t="shared" si="10"/>
        <v>1.7000000000000001E-2</v>
      </c>
      <c r="H372" s="79">
        <f t="shared" si="11"/>
        <v>8.6187045991275385E-2</v>
      </c>
      <c r="I372" s="76">
        <v>498507</v>
      </c>
      <c r="J372" s="80">
        <v>1701014</v>
      </c>
    </row>
    <row r="373" spans="1:10" x14ac:dyDescent="0.25">
      <c r="A373">
        <v>2</v>
      </c>
      <c r="B373" s="76">
        <v>321</v>
      </c>
      <c r="C373" s="76">
        <v>13.37</v>
      </c>
      <c r="D373" s="76">
        <v>7</v>
      </c>
      <c r="E373" s="77" t="s">
        <v>48</v>
      </c>
      <c r="F373" s="78" t="s">
        <v>22</v>
      </c>
      <c r="G373" s="76">
        <f t="shared" si="10"/>
        <v>1.4E-2</v>
      </c>
      <c r="H373" s="79">
        <f t="shared" si="11"/>
        <v>6.2897112747670333E-2</v>
      </c>
      <c r="I373" s="76">
        <v>498506</v>
      </c>
      <c r="J373" s="80">
        <v>1701007</v>
      </c>
    </row>
    <row r="374" spans="1:10" x14ac:dyDescent="0.25">
      <c r="A374">
        <v>2</v>
      </c>
      <c r="B374" s="76">
        <v>322.10000000000002</v>
      </c>
      <c r="C374" s="76">
        <v>10.19</v>
      </c>
      <c r="D374" s="76">
        <v>5</v>
      </c>
      <c r="E374" s="77" t="s">
        <v>49</v>
      </c>
      <c r="F374" s="78" t="s">
        <v>26</v>
      </c>
      <c r="G374" s="76">
        <f t="shared" si="10"/>
        <v>8.0000000000000002E-3</v>
      </c>
      <c r="H374" s="79">
        <f t="shared" si="11"/>
        <v>2.6096858314993206E-2</v>
      </c>
      <c r="I374" s="76">
        <v>498505</v>
      </c>
      <c r="J374" s="80">
        <v>1701005</v>
      </c>
    </row>
    <row r="375" spans="1:10" x14ac:dyDescent="0.25">
      <c r="A375">
        <v>2</v>
      </c>
      <c r="B375" s="76">
        <v>322.2</v>
      </c>
      <c r="C375" s="76">
        <v>11.46</v>
      </c>
      <c r="D375" s="76">
        <v>8</v>
      </c>
      <c r="E375" s="77" t="s">
        <v>49</v>
      </c>
      <c r="F375" s="78" t="s">
        <v>26</v>
      </c>
      <c r="G375" s="76">
        <f t="shared" si="10"/>
        <v>0.01</v>
      </c>
      <c r="H375" s="79">
        <f t="shared" si="11"/>
        <v>5.2811569887256743E-2</v>
      </c>
      <c r="I375" s="76">
        <v>498505</v>
      </c>
      <c r="J375" s="80">
        <v>1701005</v>
      </c>
    </row>
    <row r="376" spans="1:10" x14ac:dyDescent="0.25">
      <c r="A376">
        <v>2</v>
      </c>
      <c r="B376" s="76">
        <v>323</v>
      </c>
      <c r="C376" s="76">
        <v>12.1</v>
      </c>
      <c r="D376" s="76">
        <v>9</v>
      </c>
      <c r="E376" s="77" t="s">
        <v>52</v>
      </c>
      <c r="F376" s="78" t="s">
        <v>24</v>
      </c>
      <c r="G376" s="76">
        <f t="shared" si="10"/>
        <v>1.0999999999999999E-2</v>
      </c>
      <c r="H376" s="79">
        <f t="shared" si="11"/>
        <v>6.6234323579339754E-2</v>
      </c>
      <c r="I376" s="76">
        <v>498506</v>
      </c>
      <c r="J376" s="80">
        <v>1701005</v>
      </c>
    </row>
    <row r="377" spans="1:10" x14ac:dyDescent="0.25">
      <c r="A377">
        <v>2</v>
      </c>
      <c r="B377" s="76">
        <v>324</v>
      </c>
      <c r="C377" s="76">
        <v>14.32</v>
      </c>
      <c r="D377" s="76"/>
      <c r="E377" s="77" t="s">
        <v>48</v>
      </c>
      <c r="F377" s="78" t="s">
        <v>22</v>
      </c>
      <c r="G377" s="76">
        <f t="shared" si="10"/>
        <v>1.6E-2</v>
      </c>
      <c r="H377" s="79">
        <f t="shared" si="11"/>
        <v>0</v>
      </c>
      <c r="I377" s="76">
        <v>498502</v>
      </c>
      <c r="J377" s="80">
        <v>1701003</v>
      </c>
    </row>
    <row r="378" spans="1:10" x14ac:dyDescent="0.25">
      <c r="A378">
        <v>2</v>
      </c>
      <c r="B378" s="76">
        <v>325</v>
      </c>
      <c r="C378" s="76">
        <v>10.82</v>
      </c>
      <c r="D378" s="76">
        <v>6</v>
      </c>
      <c r="E378" s="77" t="s">
        <v>48</v>
      </c>
      <c r="F378" s="78" t="s">
        <v>22</v>
      </c>
      <c r="G378" s="76">
        <f t="shared" si="10"/>
        <v>8.9999999999999993E-3</v>
      </c>
      <c r="H378" s="79">
        <f t="shared" si="11"/>
        <v>3.5308204010700069E-2</v>
      </c>
      <c r="I378" s="76">
        <v>498500</v>
      </c>
      <c r="J378" s="80">
        <v>1700999</v>
      </c>
    </row>
    <row r="379" spans="1:10" x14ac:dyDescent="0.25">
      <c r="A379">
        <v>2</v>
      </c>
      <c r="B379" s="76">
        <v>326</v>
      </c>
      <c r="C379" s="76">
        <v>12.73</v>
      </c>
      <c r="D379" s="76"/>
      <c r="E379" s="77" t="s">
        <v>48</v>
      </c>
      <c r="F379" s="78" t="s">
        <v>22</v>
      </c>
      <c r="G379" s="76">
        <f t="shared" si="10"/>
        <v>1.2999999999999999E-2</v>
      </c>
      <c r="H379" s="79">
        <f t="shared" si="11"/>
        <v>0</v>
      </c>
      <c r="I379" s="76">
        <v>498499</v>
      </c>
      <c r="J379" s="80">
        <v>1700998</v>
      </c>
    </row>
    <row r="380" spans="1:10" x14ac:dyDescent="0.25">
      <c r="A380">
        <v>2</v>
      </c>
      <c r="B380" s="76">
        <v>327</v>
      </c>
      <c r="C380" s="76">
        <v>15.92</v>
      </c>
      <c r="D380" s="76">
        <v>7</v>
      </c>
      <c r="E380" s="77" t="s">
        <v>48</v>
      </c>
      <c r="F380" s="78" t="s">
        <v>22</v>
      </c>
      <c r="G380" s="76">
        <f t="shared" si="10"/>
        <v>0.02</v>
      </c>
      <c r="H380" s="79">
        <f t="shared" si="11"/>
        <v>8.9177239011703394E-2</v>
      </c>
      <c r="I380" s="76">
        <v>498501</v>
      </c>
      <c r="J380" s="80">
        <v>1700995</v>
      </c>
    </row>
    <row r="381" spans="1:10" x14ac:dyDescent="0.25">
      <c r="A381">
        <v>2</v>
      </c>
      <c r="B381" s="76">
        <v>328</v>
      </c>
      <c r="C381" s="76">
        <v>28.01</v>
      </c>
      <c r="D381" s="76"/>
      <c r="E381" s="77" t="s">
        <v>52</v>
      </c>
      <c r="F381" s="78" t="s">
        <v>24</v>
      </c>
      <c r="G381" s="76">
        <f t="shared" si="10"/>
        <v>6.2E-2</v>
      </c>
      <c r="H381" s="79">
        <f t="shared" si="11"/>
        <v>0</v>
      </c>
      <c r="I381" s="76">
        <v>498505</v>
      </c>
      <c r="J381" s="80">
        <v>1700997</v>
      </c>
    </row>
    <row r="382" spans="1:10" x14ac:dyDescent="0.25">
      <c r="A382">
        <v>2</v>
      </c>
      <c r="B382" s="76">
        <v>329</v>
      </c>
      <c r="C382" s="76">
        <v>15.28</v>
      </c>
      <c r="D382" s="76">
        <v>6</v>
      </c>
      <c r="E382" s="77" t="s">
        <v>48</v>
      </c>
      <c r="F382" s="78" t="s">
        <v>22</v>
      </c>
      <c r="G382" s="76">
        <f t="shared" si="10"/>
        <v>1.7999999999999999E-2</v>
      </c>
      <c r="H382" s="79">
        <f t="shared" si="11"/>
        <v>7.0415426516342319E-2</v>
      </c>
      <c r="I382" s="76">
        <v>498505</v>
      </c>
      <c r="J382" s="80">
        <v>1700995</v>
      </c>
    </row>
    <row r="383" spans="1:10" x14ac:dyDescent="0.25">
      <c r="A383">
        <v>2</v>
      </c>
      <c r="B383" s="76">
        <v>330</v>
      </c>
      <c r="C383" s="76">
        <v>11.46</v>
      </c>
      <c r="D383" s="76">
        <v>6</v>
      </c>
      <c r="E383" s="77" t="s">
        <v>46</v>
      </c>
      <c r="F383" s="78" t="s">
        <v>17</v>
      </c>
      <c r="G383" s="76">
        <f t="shared" si="10"/>
        <v>0.01</v>
      </c>
      <c r="H383" s="79">
        <f t="shared" si="11"/>
        <v>3.9608677415442557E-2</v>
      </c>
      <c r="I383" s="76">
        <v>498504</v>
      </c>
      <c r="J383" s="80">
        <v>1700990</v>
      </c>
    </row>
    <row r="384" spans="1:10" x14ac:dyDescent="0.25">
      <c r="A384">
        <v>2</v>
      </c>
      <c r="B384" s="76">
        <v>331</v>
      </c>
      <c r="C384" s="76">
        <v>14.01</v>
      </c>
      <c r="D384" s="76"/>
      <c r="E384" s="77" t="s">
        <v>46</v>
      </c>
      <c r="F384" s="78" t="s">
        <v>17</v>
      </c>
      <c r="G384" s="76">
        <f t="shared" si="10"/>
        <v>1.4999999999999999E-2</v>
      </c>
      <c r="H384" s="79">
        <f t="shared" si="11"/>
        <v>0</v>
      </c>
      <c r="I384" s="76">
        <v>498505</v>
      </c>
      <c r="J384" s="80">
        <v>1700990</v>
      </c>
    </row>
    <row r="385" spans="1:10" x14ac:dyDescent="0.25">
      <c r="A385">
        <v>2</v>
      </c>
      <c r="B385" s="76">
        <v>332.1</v>
      </c>
      <c r="C385" s="76">
        <v>22.28</v>
      </c>
      <c r="D385" s="76">
        <v>8</v>
      </c>
      <c r="E385" s="77" t="s">
        <v>46</v>
      </c>
      <c r="F385" s="78" t="s">
        <v>17</v>
      </c>
      <c r="G385" s="76">
        <f t="shared" si="10"/>
        <v>3.9E-2</v>
      </c>
      <c r="H385" s="79">
        <f t="shared" si="11"/>
        <v>0.19961364053679714</v>
      </c>
      <c r="I385" s="76">
        <v>498503</v>
      </c>
      <c r="J385" s="80">
        <v>1700990</v>
      </c>
    </row>
    <row r="386" spans="1:10" x14ac:dyDescent="0.25">
      <c r="A386">
        <v>2</v>
      </c>
      <c r="B386" s="76">
        <v>332.2</v>
      </c>
      <c r="C386" s="76">
        <v>22.92</v>
      </c>
      <c r="D386" s="76"/>
      <c r="E386" s="77" t="s">
        <v>46</v>
      </c>
      <c r="F386" s="78" t="s">
        <v>17</v>
      </c>
      <c r="G386" s="76">
        <f t="shared" ref="G386:G449" si="12">ROUND((C386/100)^2*0.7854,3)</f>
        <v>4.1000000000000002E-2</v>
      </c>
      <c r="H386" s="79">
        <f t="shared" si="11"/>
        <v>0</v>
      </c>
      <c r="I386" s="76">
        <v>498503</v>
      </c>
      <c r="J386" s="80">
        <v>1700990</v>
      </c>
    </row>
    <row r="387" spans="1:10" x14ac:dyDescent="0.25">
      <c r="A387">
        <v>2</v>
      </c>
      <c r="B387" s="76">
        <v>333</v>
      </c>
      <c r="C387" s="76">
        <v>14.32</v>
      </c>
      <c r="D387" s="76">
        <v>8</v>
      </c>
      <c r="E387" s="77" t="s">
        <v>51</v>
      </c>
      <c r="F387" s="78" t="s">
        <v>15</v>
      </c>
      <c r="G387" s="76">
        <f t="shared" si="12"/>
        <v>1.6E-2</v>
      </c>
      <c r="H387" s="79">
        <f t="shared" ref="H387:H450" si="13">IF(E387="Pino candelillo",-0.0044177+(0.0000285*C387^2*D387),((C387/100)^2)*D387*0.64*(PI()/4))</f>
        <v>8.2460483759038916E-2</v>
      </c>
      <c r="I387" s="76">
        <v>498501</v>
      </c>
      <c r="J387" s="80">
        <v>1700988</v>
      </c>
    </row>
    <row r="388" spans="1:10" x14ac:dyDescent="0.25">
      <c r="A388">
        <v>2</v>
      </c>
      <c r="B388" s="76">
        <v>334</v>
      </c>
      <c r="C388" s="76">
        <v>39.79</v>
      </c>
      <c r="D388" s="76">
        <v>9</v>
      </c>
      <c r="E388" s="77" t="s">
        <v>52</v>
      </c>
      <c r="F388" s="78" t="s">
        <v>24</v>
      </c>
      <c r="G388" s="76">
        <f t="shared" si="12"/>
        <v>0.124</v>
      </c>
      <c r="H388" s="79">
        <f t="shared" si="13"/>
        <v>0.71624275680951122</v>
      </c>
      <c r="I388" s="76">
        <v>498499</v>
      </c>
      <c r="J388" s="80">
        <v>1700983</v>
      </c>
    </row>
    <row r="389" spans="1:10" x14ac:dyDescent="0.25">
      <c r="A389">
        <v>2</v>
      </c>
      <c r="B389" s="76">
        <v>335</v>
      </c>
      <c r="C389" s="76">
        <v>11.46</v>
      </c>
      <c r="D389" s="76">
        <v>4</v>
      </c>
      <c r="E389" s="77" t="s">
        <v>46</v>
      </c>
      <c r="F389" s="78" t="s">
        <v>17</v>
      </c>
      <c r="G389" s="76">
        <f t="shared" si="12"/>
        <v>0.01</v>
      </c>
      <c r="H389" s="79">
        <f t="shared" si="13"/>
        <v>2.6405784943628371E-2</v>
      </c>
      <c r="I389" s="76">
        <v>498496</v>
      </c>
      <c r="J389" s="80">
        <v>1700986</v>
      </c>
    </row>
    <row r="390" spans="1:10" x14ac:dyDescent="0.25">
      <c r="A390">
        <v>2</v>
      </c>
      <c r="B390" s="76">
        <v>336</v>
      </c>
      <c r="C390" s="76">
        <v>14.01</v>
      </c>
      <c r="D390" s="76"/>
      <c r="E390" s="77" t="s">
        <v>48</v>
      </c>
      <c r="F390" s="78" t="s">
        <v>22</v>
      </c>
      <c r="G390" s="76">
        <f t="shared" si="12"/>
        <v>1.4999999999999999E-2</v>
      </c>
      <c r="H390" s="79">
        <f t="shared" si="13"/>
        <v>0</v>
      </c>
      <c r="I390" s="76">
        <v>498495</v>
      </c>
      <c r="J390" s="80">
        <v>1700990</v>
      </c>
    </row>
    <row r="391" spans="1:10" x14ac:dyDescent="0.25">
      <c r="A391">
        <v>2</v>
      </c>
      <c r="B391" s="76">
        <v>337</v>
      </c>
      <c r="C391" s="76">
        <v>27.06</v>
      </c>
      <c r="D391" s="76">
        <v>10</v>
      </c>
      <c r="E391" s="77" t="s">
        <v>46</v>
      </c>
      <c r="F391" s="78" t="s">
        <v>17</v>
      </c>
      <c r="G391" s="76">
        <f t="shared" si="12"/>
        <v>5.8000000000000003E-2</v>
      </c>
      <c r="H391" s="79">
        <f t="shared" si="13"/>
        <v>0.36806577830370291</v>
      </c>
      <c r="I391" s="76">
        <v>498490</v>
      </c>
      <c r="J391" s="80">
        <v>1700990</v>
      </c>
    </row>
    <row r="392" spans="1:10" x14ac:dyDescent="0.25">
      <c r="A392">
        <v>2</v>
      </c>
      <c r="B392" s="76">
        <v>338</v>
      </c>
      <c r="C392" s="76">
        <v>19.100000000000001</v>
      </c>
      <c r="D392" s="76">
        <v>7</v>
      </c>
      <c r="E392" s="77" t="s">
        <v>45</v>
      </c>
      <c r="F392" s="78" t="s">
        <v>25</v>
      </c>
      <c r="G392" s="76">
        <f t="shared" si="12"/>
        <v>2.9000000000000001E-2</v>
      </c>
      <c r="H392" s="79">
        <f t="shared" si="13"/>
        <v>0.12836145458708237</v>
      </c>
      <c r="I392" s="76">
        <v>498487</v>
      </c>
      <c r="J392" s="80">
        <v>1700987</v>
      </c>
    </row>
    <row r="393" spans="1:10" x14ac:dyDescent="0.25">
      <c r="A393">
        <v>2</v>
      </c>
      <c r="B393" s="76">
        <v>339</v>
      </c>
      <c r="C393" s="76">
        <v>27.37</v>
      </c>
      <c r="D393" s="76">
        <v>7</v>
      </c>
      <c r="E393" s="77" t="s">
        <v>47</v>
      </c>
      <c r="F393" s="78" t="s">
        <v>20</v>
      </c>
      <c r="G393" s="76">
        <f t="shared" si="12"/>
        <v>5.8999999999999997E-2</v>
      </c>
      <c r="H393" s="79">
        <f t="shared" si="13"/>
        <v>0.26358305676863553</v>
      </c>
      <c r="I393" s="76">
        <v>498486</v>
      </c>
      <c r="J393" s="80">
        <v>1700988</v>
      </c>
    </row>
    <row r="394" spans="1:10" x14ac:dyDescent="0.25">
      <c r="A394">
        <v>2</v>
      </c>
      <c r="B394" s="76">
        <v>340</v>
      </c>
      <c r="C394" s="76">
        <v>10.82</v>
      </c>
      <c r="D394" s="76">
        <v>6</v>
      </c>
      <c r="E394" s="77" t="s">
        <v>48</v>
      </c>
      <c r="F394" s="78" t="s">
        <v>22</v>
      </c>
      <c r="G394" s="76">
        <f t="shared" si="12"/>
        <v>8.9999999999999993E-3</v>
      </c>
      <c r="H394" s="79">
        <f t="shared" si="13"/>
        <v>3.5308204010700069E-2</v>
      </c>
      <c r="I394" s="76">
        <v>498489</v>
      </c>
      <c r="J394" s="80">
        <v>1700995</v>
      </c>
    </row>
    <row r="395" spans="1:10" x14ac:dyDescent="0.25">
      <c r="A395">
        <v>2</v>
      </c>
      <c r="B395" s="76">
        <v>341.1</v>
      </c>
      <c r="C395" s="76">
        <v>10.19</v>
      </c>
      <c r="D395" s="76"/>
      <c r="E395" s="77" t="s">
        <v>48</v>
      </c>
      <c r="F395" s="78" t="s">
        <v>22</v>
      </c>
      <c r="G395" s="76">
        <f t="shared" si="12"/>
        <v>8.0000000000000002E-3</v>
      </c>
      <c r="H395" s="79">
        <f t="shared" si="13"/>
        <v>0</v>
      </c>
      <c r="I395" s="76">
        <v>498489</v>
      </c>
      <c r="J395" s="80">
        <v>1700997</v>
      </c>
    </row>
    <row r="396" spans="1:10" x14ac:dyDescent="0.25">
      <c r="A396">
        <v>2</v>
      </c>
      <c r="B396" s="76">
        <v>341.2</v>
      </c>
      <c r="C396" s="76">
        <v>12.73</v>
      </c>
      <c r="D396" s="76">
        <v>7</v>
      </c>
      <c r="E396" s="77" t="s">
        <v>48</v>
      </c>
      <c r="F396" s="78" t="s">
        <v>22</v>
      </c>
      <c r="G396" s="76">
        <f t="shared" si="12"/>
        <v>1.2999999999999999E-2</v>
      </c>
      <c r="H396" s="79">
        <f t="shared" si="13"/>
        <v>5.7019670414887202E-2</v>
      </c>
      <c r="I396" s="76">
        <v>498489</v>
      </c>
      <c r="J396" s="80">
        <v>1700997</v>
      </c>
    </row>
    <row r="397" spans="1:10" x14ac:dyDescent="0.25">
      <c r="A397">
        <v>2</v>
      </c>
      <c r="B397" s="76">
        <v>342</v>
      </c>
      <c r="C397" s="76">
        <v>19.100000000000001</v>
      </c>
      <c r="D397" s="76">
        <v>8</v>
      </c>
      <c r="E397" s="77" t="s">
        <v>47</v>
      </c>
      <c r="F397" s="78" t="s">
        <v>20</v>
      </c>
      <c r="G397" s="76">
        <f t="shared" si="12"/>
        <v>2.9000000000000001E-2</v>
      </c>
      <c r="H397" s="79">
        <f t="shared" si="13"/>
        <v>0.14669880524237985</v>
      </c>
      <c r="I397" s="76">
        <v>498486</v>
      </c>
      <c r="J397" s="80">
        <v>1700999</v>
      </c>
    </row>
    <row r="398" spans="1:10" x14ac:dyDescent="0.25">
      <c r="A398">
        <v>2</v>
      </c>
      <c r="B398" s="76">
        <v>343</v>
      </c>
      <c r="C398" s="76">
        <v>19.739999999999998</v>
      </c>
      <c r="D398" s="76">
        <v>8</v>
      </c>
      <c r="E398" s="77" t="s">
        <v>46</v>
      </c>
      <c r="F398" s="78" t="s">
        <v>17</v>
      </c>
      <c r="G398" s="76">
        <f t="shared" si="12"/>
        <v>3.1E-2</v>
      </c>
      <c r="H398" s="79">
        <f t="shared" si="13"/>
        <v>0.15669463929625166</v>
      </c>
      <c r="I398" s="76">
        <v>498483</v>
      </c>
      <c r="J398" s="80">
        <v>1700999</v>
      </c>
    </row>
    <row r="399" spans="1:10" x14ac:dyDescent="0.25">
      <c r="A399">
        <v>2</v>
      </c>
      <c r="B399" s="76">
        <v>344</v>
      </c>
      <c r="C399" s="76">
        <v>22.28</v>
      </c>
      <c r="D399" s="76"/>
      <c r="E399" s="77" t="s">
        <v>47</v>
      </c>
      <c r="F399" s="78" t="s">
        <v>20</v>
      </c>
      <c r="G399" s="76">
        <f t="shared" si="12"/>
        <v>3.9E-2</v>
      </c>
      <c r="H399" s="79">
        <f t="shared" si="13"/>
        <v>0</v>
      </c>
      <c r="I399" s="76">
        <v>498479</v>
      </c>
      <c r="J399" s="80">
        <v>1701000</v>
      </c>
    </row>
    <row r="400" spans="1:10" x14ac:dyDescent="0.25">
      <c r="A400">
        <v>2</v>
      </c>
      <c r="B400" s="76">
        <v>345</v>
      </c>
      <c r="C400" s="76">
        <v>14.64</v>
      </c>
      <c r="D400" s="76">
        <v>7</v>
      </c>
      <c r="E400" s="77" t="s">
        <v>47</v>
      </c>
      <c r="F400" s="78" t="s">
        <v>20</v>
      </c>
      <c r="G400" s="76">
        <f t="shared" si="12"/>
        <v>1.7000000000000001E-2</v>
      </c>
      <c r="H400" s="79">
        <f t="shared" si="13"/>
        <v>7.5413665242365965E-2</v>
      </c>
      <c r="I400" s="76">
        <v>498474</v>
      </c>
      <c r="J400" s="80">
        <v>1701002</v>
      </c>
    </row>
    <row r="401" spans="1:10" x14ac:dyDescent="0.25">
      <c r="A401">
        <v>2</v>
      </c>
      <c r="B401" s="76">
        <v>346</v>
      </c>
      <c r="C401" s="76">
        <v>38.200000000000003</v>
      </c>
      <c r="D401" s="76">
        <v>9</v>
      </c>
      <c r="E401" s="77" t="s">
        <v>45</v>
      </c>
      <c r="F401" s="78" t="s">
        <v>25</v>
      </c>
      <c r="G401" s="76">
        <f t="shared" si="12"/>
        <v>0.115</v>
      </c>
      <c r="H401" s="79">
        <f t="shared" si="13"/>
        <v>0.66014462359070925</v>
      </c>
      <c r="I401" s="76">
        <v>498474</v>
      </c>
      <c r="J401" s="80">
        <v>1700998</v>
      </c>
    </row>
    <row r="402" spans="1:10" x14ac:dyDescent="0.25">
      <c r="A402">
        <v>2</v>
      </c>
      <c r="B402" s="76">
        <v>347</v>
      </c>
      <c r="C402" s="76">
        <v>21.01</v>
      </c>
      <c r="D402" s="76">
        <v>5</v>
      </c>
      <c r="E402" s="77" t="s">
        <v>47</v>
      </c>
      <c r="F402" s="78" t="s">
        <v>20</v>
      </c>
      <c r="G402" s="76">
        <f t="shared" si="12"/>
        <v>3.5000000000000003E-2</v>
      </c>
      <c r="H402" s="79">
        <f t="shared" si="13"/>
        <v>0.11094097146454976</v>
      </c>
      <c r="I402" s="76">
        <v>498472</v>
      </c>
      <c r="J402" s="80">
        <v>1700996</v>
      </c>
    </row>
    <row r="403" spans="1:10" x14ac:dyDescent="0.25">
      <c r="A403">
        <v>2</v>
      </c>
      <c r="B403" s="76">
        <v>348</v>
      </c>
      <c r="C403" s="76">
        <v>17.190000000000001</v>
      </c>
      <c r="D403" s="76">
        <v>6</v>
      </c>
      <c r="E403" s="77" t="s">
        <v>46</v>
      </c>
      <c r="F403" s="78" t="s">
        <v>17</v>
      </c>
      <c r="G403" s="76">
        <f t="shared" si="12"/>
        <v>2.3E-2</v>
      </c>
      <c r="H403" s="79">
        <f t="shared" si="13"/>
        <v>8.911952418474578E-2</v>
      </c>
      <c r="I403" s="76">
        <v>498470</v>
      </c>
      <c r="J403" s="80">
        <v>1700992</v>
      </c>
    </row>
    <row r="404" spans="1:10" x14ac:dyDescent="0.25">
      <c r="A404">
        <v>2</v>
      </c>
      <c r="B404" s="76">
        <v>349</v>
      </c>
      <c r="C404" s="76">
        <v>23.55</v>
      </c>
      <c r="D404" s="76">
        <v>8</v>
      </c>
      <c r="E404" s="77" t="s">
        <v>47</v>
      </c>
      <c r="F404" s="78" t="s">
        <v>20</v>
      </c>
      <c r="G404" s="76">
        <f t="shared" si="12"/>
        <v>4.3999999999999997E-2</v>
      </c>
      <c r="H404" s="79">
        <f t="shared" si="13"/>
        <v>0.22301889787680432</v>
      </c>
      <c r="I404" s="76">
        <v>498472</v>
      </c>
      <c r="J404" s="80">
        <v>1700989</v>
      </c>
    </row>
    <row r="405" spans="1:10" x14ac:dyDescent="0.25">
      <c r="A405">
        <v>2</v>
      </c>
      <c r="B405" s="76">
        <v>350</v>
      </c>
      <c r="C405" s="76">
        <v>12.1</v>
      </c>
      <c r="D405" s="76">
        <v>5</v>
      </c>
      <c r="E405" s="77" t="s">
        <v>46</v>
      </c>
      <c r="F405" s="78" t="s">
        <v>17</v>
      </c>
      <c r="G405" s="76">
        <f t="shared" si="12"/>
        <v>1.0999999999999999E-2</v>
      </c>
      <c r="H405" s="79">
        <f t="shared" si="13"/>
        <v>3.6796846432966525E-2</v>
      </c>
      <c r="I405" s="76">
        <v>498472</v>
      </c>
      <c r="J405" s="80">
        <v>1700988</v>
      </c>
    </row>
    <row r="406" spans="1:10" x14ac:dyDescent="0.25">
      <c r="A406">
        <v>2</v>
      </c>
      <c r="B406" s="76">
        <v>351</v>
      </c>
      <c r="C406" s="76">
        <v>38.200000000000003</v>
      </c>
      <c r="D406" s="76">
        <v>12</v>
      </c>
      <c r="E406" s="77" t="s">
        <v>45</v>
      </c>
      <c r="F406" s="78" t="s">
        <v>25</v>
      </c>
      <c r="G406" s="76">
        <f t="shared" si="12"/>
        <v>0.115</v>
      </c>
      <c r="H406" s="79">
        <f t="shared" si="13"/>
        <v>0.88019283145427896</v>
      </c>
      <c r="I406" s="76">
        <v>498474</v>
      </c>
      <c r="J406" s="80">
        <v>1700990</v>
      </c>
    </row>
    <row r="407" spans="1:10" x14ac:dyDescent="0.25">
      <c r="A407">
        <v>2</v>
      </c>
      <c r="B407" s="76">
        <v>352</v>
      </c>
      <c r="C407" s="76">
        <v>22.92</v>
      </c>
      <c r="D407" s="76">
        <v>8</v>
      </c>
      <c r="E407" s="77" t="s">
        <v>45</v>
      </c>
      <c r="F407" s="78" t="s">
        <v>25</v>
      </c>
      <c r="G407" s="76">
        <f t="shared" si="12"/>
        <v>4.1000000000000002E-2</v>
      </c>
      <c r="H407" s="79">
        <f t="shared" si="13"/>
        <v>0.21124627954902697</v>
      </c>
      <c r="I407" s="76">
        <v>498473</v>
      </c>
      <c r="J407" s="80">
        <v>1700993</v>
      </c>
    </row>
    <row r="408" spans="1:10" x14ac:dyDescent="0.25">
      <c r="A408">
        <v>2</v>
      </c>
      <c r="B408" s="76">
        <v>353</v>
      </c>
      <c r="C408" s="76">
        <v>12.1</v>
      </c>
      <c r="D408" s="76"/>
      <c r="E408" s="77" t="s">
        <v>46</v>
      </c>
      <c r="F408" s="78" t="s">
        <v>17</v>
      </c>
      <c r="G408" s="76">
        <f t="shared" si="12"/>
        <v>1.0999999999999999E-2</v>
      </c>
      <c r="H408" s="79">
        <f t="shared" si="13"/>
        <v>0</v>
      </c>
      <c r="I408" s="76">
        <v>498473</v>
      </c>
      <c r="J408" s="80">
        <v>1700994</v>
      </c>
    </row>
    <row r="409" spans="1:10" x14ac:dyDescent="0.25">
      <c r="A409">
        <v>2</v>
      </c>
      <c r="B409" s="76">
        <v>354</v>
      </c>
      <c r="C409" s="76">
        <v>28.01</v>
      </c>
      <c r="D409" s="76">
        <v>9</v>
      </c>
      <c r="E409" s="77" t="s">
        <v>45</v>
      </c>
      <c r="F409" s="78" t="s">
        <v>25</v>
      </c>
      <c r="G409" s="76">
        <f t="shared" si="12"/>
        <v>6.2E-2</v>
      </c>
      <c r="H409" s="79">
        <f t="shared" si="13"/>
        <v>0.35492662749019305</v>
      </c>
      <c r="I409" s="76">
        <v>498451</v>
      </c>
      <c r="J409" s="80">
        <v>1701012</v>
      </c>
    </row>
    <row r="410" spans="1:10" x14ac:dyDescent="0.25">
      <c r="A410">
        <v>2</v>
      </c>
      <c r="B410" s="76">
        <v>355</v>
      </c>
      <c r="C410" s="76">
        <v>50.93</v>
      </c>
      <c r="D410" s="76">
        <v>10</v>
      </c>
      <c r="E410" s="77" t="s">
        <v>45</v>
      </c>
      <c r="F410" s="78" t="s">
        <v>25</v>
      </c>
      <c r="G410" s="76">
        <f t="shared" si="12"/>
        <v>0.20399999999999999</v>
      </c>
      <c r="H410" s="79">
        <f t="shared" si="13"/>
        <v>1.3038187062791076</v>
      </c>
      <c r="I410" s="76">
        <v>498449</v>
      </c>
      <c r="J410" s="80">
        <v>1701007</v>
      </c>
    </row>
    <row r="411" spans="1:10" x14ac:dyDescent="0.25">
      <c r="A411">
        <v>2</v>
      </c>
      <c r="B411" s="76">
        <v>356</v>
      </c>
      <c r="C411" s="76">
        <v>20.37</v>
      </c>
      <c r="D411" s="76"/>
      <c r="E411" s="77" t="s">
        <v>45</v>
      </c>
      <c r="F411" s="78" t="s">
        <v>25</v>
      </c>
      <c r="G411" s="76">
        <f t="shared" si="12"/>
        <v>3.3000000000000002E-2</v>
      </c>
      <c r="H411" s="79">
        <f t="shared" si="13"/>
        <v>0</v>
      </c>
      <c r="I411" s="76">
        <v>498449</v>
      </c>
      <c r="J411" s="80">
        <v>1701007</v>
      </c>
    </row>
    <row r="412" spans="1:10" x14ac:dyDescent="0.25">
      <c r="A412">
        <v>2</v>
      </c>
      <c r="B412" s="76">
        <v>357</v>
      </c>
      <c r="C412" s="76">
        <v>15.92</v>
      </c>
      <c r="D412" s="76">
        <v>8</v>
      </c>
      <c r="E412" s="77" t="s">
        <v>45</v>
      </c>
      <c r="F412" s="78" t="s">
        <v>25</v>
      </c>
      <c r="G412" s="76">
        <f t="shared" si="12"/>
        <v>0.02</v>
      </c>
      <c r="H412" s="79">
        <f t="shared" si="13"/>
        <v>0.10191684458480386</v>
      </c>
      <c r="I412" s="76">
        <v>498449</v>
      </c>
      <c r="J412" s="80">
        <v>1701007</v>
      </c>
    </row>
    <row r="413" spans="1:10" x14ac:dyDescent="0.25">
      <c r="A413">
        <v>2</v>
      </c>
      <c r="B413" s="76">
        <v>358</v>
      </c>
      <c r="C413" s="76">
        <v>19.100000000000001</v>
      </c>
      <c r="D413" s="76">
        <v>8</v>
      </c>
      <c r="E413" s="77" t="s">
        <v>46</v>
      </c>
      <c r="F413" s="78" t="s">
        <v>17</v>
      </c>
      <c r="G413" s="76">
        <f t="shared" si="12"/>
        <v>2.9000000000000001E-2</v>
      </c>
      <c r="H413" s="79">
        <f t="shared" si="13"/>
        <v>0.14669880524237985</v>
      </c>
      <c r="I413" s="76">
        <v>498451</v>
      </c>
      <c r="J413" s="80">
        <v>1701007</v>
      </c>
    </row>
    <row r="414" spans="1:10" x14ac:dyDescent="0.25">
      <c r="A414">
        <v>2</v>
      </c>
      <c r="B414" s="76">
        <v>359</v>
      </c>
      <c r="C414" s="76">
        <v>15.28</v>
      </c>
      <c r="D414" s="76">
        <v>10</v>
      </c>
      <c r="E414" s="77" t="s">
        <v>56</v>
      </c>
      <c r="F414" s="78" t="s">
        <v>20</v>
      </c>
      <c r="G414" s="76">
        <f t="shared" si="12"/>
        <v>1.7999999999999999E-2</v>
      </c>
      <c r="H414" s="79">
        <f t="shared" si="13"/>
        <v>0.11735904419390386</v>
      </c>
      <c r="I414" s="76">
        <v>498451</v>
      </c>
      <c r="J414" s="80">
        <v>1701007</v>
      </c>
    </row>
    <row r="415" spans="1:10" x14ac:dyDescent="0.25">
      <c r="A415">
        <v>2</v>
      </c>
      <c r="B415" s="76">
        <v>360</v>
      </c>
      <c r="C415" s="76">
        <v>12.1</v>
      </c>
      <c r="D415" s="76">
        <v>7</v>
      </c>
      <c r="E415" s="77" t="s">
        <v>46</v>
      </c>
      <c r="F415" s="78" t="s">
        <v>17</v>
      </c>
      <c r="G415" s="76">
        <f t="shared" si="12"/>
        <v>1.0999999999999999E-2</v>
      </c>
      <c r="H415" s="79">
        <f t="shared" si="13"/>
        <v>5.1515585006153143E-2</v>
      </c>
      <c r="I415" s="76">
        <v>498452</v>
      </c>
      <c r="J415" s="80">
        <v>1701007</v>
      </c>
    </row>
    <row r="416" spans="1:10" x14ac:dyDescent="0.25">
      <c r="A416">
        <v>2</v>
      </c>
      <c r="B416" s="76">
        <v>361</v>
      </c>
      <c r="C416" s="76">
        <v>12.1</v>
      </c>
      <c r="D416" s="76">
        <v>10</v>
      </c>
      <c r="E416" s="77" t="s">
        <v>45</v>
      </c>
      <c r="F416" s="78" t="s">
        <v>25</v>
      </c>
      <c r="G416" s="76">
        <f t="shared" si="12"/>
        <v>1.0999999999999999E-2</v>
      </c>
      <c r="H416" s="79">
        <f t="shared" si="13"/>
        <v>7.359369286593305E-2</v>
      </c>
      <c r="I416" s="76">
        <v>498452</v>
      </c>
      <c r="J416" s="80">
        <v>1701007</v>
      </c>
    </row>
    <row r="417" spans="1:10" x14ac:dyDescent="0.25">
      <c r="A417">
        <v>2</v>
      </c>
      <c r="B417" s="76">
        <v>362</v>
      </c>
      <c r="C417" s="76">
        <v>38.200000000000003</v>
      </c>
      <c r="D417" s="76">
        <v>11</v>
      </c>
      <c r="E417" s="77" t="s">
        <v>45</v>
      </c>
      <c r="F417" s="78" t="s">
        <v>25</v>
      </c>
      <c r="G417" s="76">
        <f t="shared" si="12"/>
        <v>0.115</v>
      </c>
      <c r="H417" s="79">
        <f t="shared" si="13"/>
        <v>0.80684342883308902</v>
      </c>
      <c r="I417" s="76">
        <v>498456</v>
      </c>
      <c r="J417" s="80">
        <v>1701007</v>
      </c>
    </row>
    <row r="418" spans="1:10" x14ac:dyDescent="0.25">
      <c r="A418">
        <v>2</v>
      </c>
      <c r="B418" s="76">
        <v>363</v>
      </c>
      <c r="C418" s="76">
        <v>31.83</v>
      </c>
      <c r="D418" s="76">
        <v>12</v>
      </c>
      <c r="E418" s="77" t="s">
        <v>45</v>
      </c>
      <c r="F418" s="78" t="s">
        <v>25</v>
      </c>
      <c r="G418" s="76">
        <f t="shared" si="12"/>
        <v>0.08</v>
      </c>
      <c r="H418" s="79">
        <f t="shared" si="13"/>
        <v>0.61111701911665517</v>
      </c>
      <c r="I418" s="76">
        <v>498456</v>
      </c>
      <c r="J418" s="80">
        <v>1701007</v>
      </c>
    </row>
    <row r="419" spans="1:10" x14ac:dyDescent="0.25">
      <c r="A419">
        <v>2</v>
      </c>
      <c r="B419" s="76">
        <v>364</v>
      </c>
      <c r="C419" s="76">
        <v>16.55</v>
      </c>
      <c r="D419" s="76"/>
      <c r="E419" s="77" t="s">
        <v>45</v>
      </c>
      <c r="F419" s="78" t="s">
        <v>25</v>
      </c>
      <c r="G419" s="76">
        <f t="shared" si="12"/>
        <v>2.1999999999999999E-2</v>
      </c>
      <c r="H419" s="79">
        <f t="shared" si="13"/>
        <v>0</v>
      </c>
      <c r="I419" s="76">
        <v>498456</v>
      </c>
      <c r="J419" s="80">
        <v>1701007</v>
      </c>
    </row>
    <row r="420" spans="1:10" x14ac:dyDescent="0.25">
      <c r="A420">
        <v>2</v>
      </c>
      <c r="B420" s="76">
        <v>365</v>
      </c>
      <c r="C420" s="76">
        <v>9.5500000000000007</v>
      </c>
      <c r="D420" s="76">
        <v>5</v>
      </c>
      <c r="E420" s="77" t="s">
        <v>56</v>
      </c>
      <c r="F420" s="78" t="s">
        <v>20</v>
      </c>
      <c r="G420" s="76">
        <f t="shared" si="12"/>
        <v>7.0000000000000001E-3</v>
      </c>
      <c r="H420" s="79">
        <f t="shared" si="13"/>
        <v>2.2921688319121846E-2</v>
      </c>
      <c r="I420" s="76">
        <v>498457</v>
      </c>
      <c r="J420" s="80">
        <v>1701007</v>
      </c>
    </row>
    <row r="421" spans="1:10" x14ac:dyDescent="0.25">
      <c r="A421">
        <v>2</v>
      </c>
      <c r="B421" s="76">
        <v>366</v>
      </c>
      <c r="C421" s="76">
        <v>14.01</v>
      </c>
      <c r="D421" s="76">
        <v>7</v>
      </c>
      <c r="E421" s="77" t="s">
        <v>45</v>
      </c>
      <c r="F421" s="78" t="s">
        <v>25</v>
      </c>
      <c r="G421" s="76">
        <f t="shared" si="12"/>
        <v>1.4999999999999999E-2</v>
      </c>
      <c r="H421" s="79">
        <f t="shared" si="13"/>
        <v>6.9062797463057435E-2</v>
      </c>
      <c r="I421" s="76">
        <v>498455</v>
      </c>
      <c r="J421" s="80">
        <v>1701003</v>
      </c>
    </row>
    <row r="422" spans="1:10" x14ac:dyDescent="0.25">
      <c r="A422">
        <v>2</v>
      </c>
      <c r="B422" s="76">
        <v>367</v>
      </c>
      <c r="C422" s="76">
        <v>14.01</v>
      </c>
      <c r="D422" s="76">
        <v>7</v>
      </c>
      <c r="E422" s="77" t="s">
        <v>45</v>
      </c>
      <c r="F422" s="78" t="s">
        <v>25</v>
      </c>
      <c r="G422" s="76">
        <f t="shared" si="12"/>
        <v>1.4999999999999999E-2</v>
      </c>
      <c r="H422" s="79">
        <f t="shared" si="13"/>
        <v>6.9062797463057435E-2</v>
      </c>
      <c r="I422" s="76">
        <v>498457</v>
      </c>
      <c r="J422" s="80">
        <v>1701001</v>
      </c>
    </row>
    <row r="423" spans="1:10" x14ac:dyDescent="0.25">
      <c r="A423">
        <v>2</v>
      </c>
      <c r="B423" s="76">
        <v>368</v>
      </c>
      <c r="C423" s="76">
        <v>238.1</v>
      </c>
      <c r="D423" s="76">
        <v>13</v>
      </c>
      <c r="E423" s="77" t="s">
        <v>45</v>
      </c>
      <c r="F423" s="78" t="s">
        <v>25</v>
      </c>
      <c r="G423" s="76">
        <f t="shared" si="12"/>
        <v>4.4530000000000003</v>
      </c>
      <c r="H423" s="79">
        <f t="shared" si="13"/>
        <v>37.045204663204949</v>
      </c>
      <c r="I423" s="76">
        <v>498457</v>
      </c>
      <c r="J423" s="80">
        <v>1700998</v>
      </c>
    </row>
    <row r="424" spans="1:10" x14ac:dyDescent="0.25">
      <c r="A424">
        <v>2</v>
      </c>
      <c r="B424" s="76">
        <v>369</v>
      </c>
      <c r="C424" s="76">
        <v>22.28</v>
      </c>
      <c r="D424" s="76"/>
      <c r="E424" s="77" t="s">
        <v>45</v>
      </c>
      <c r="F424" s="78" t="s">
        <v>25</v>
      </c>
      <c r="G424" s="76">
        <f t="shared" si="12"/>
        <v>3.9E-2</v>
      </c>
      <c r="H424" s="79">
        <f t="shared" si="13"/>
        <v>0</v>
      </c>
      <c r="I424" s="76">
        <v>498460</v>
      </c>
      <c r="J424" s="80">
        <v>1700994</v>
      </c>
    </row>
    <row r="425" spans="1:10" x14ac:dyDescent="0.25">
      <c r="A425">
        <v>2</v>
      </c>
      <c r="B425" s="76">
        <v>370</v>
      </c>
      <c r="C425" s="76">
        <v>11.46</v>
      </c>
      <c r="D425" s="76">
        <v>6</v>
      </c>
      <c r="E425" s="77" t="s">
        <v>46</v>
      </c>
      <c r="F425" s="78" t="s">
        <v>17</v>
      </c>
      <c r="G425" s="76">
        <f t="shared" si="12"/>
        <v>0.01</v>
      </c>
      <c r="H425" s="79">
        <f t="shared" si="13"/>
        <v>3.9608677415442557E-2</v>
      </c>
      <c r="I425" s="76">
        <v>498460</v>
      </c>
      <c r="J425" s="80">
        <v>1701000</v>
      </c>
    </row>
    <row r="426" spans="1:10" x14ac:dyDescent="0.25">
      <c r="A426">
        <v>2</v>
      </c>
      <c r="B426" s="76">
        <v>371</v>
      </c>
      <c r="C426" s="76">
        <v>31.83</v>
      </c>
      <c r="D426" s="76">
        <v>10</v>
      </c>
      <c r="E426" s="77" t="s">
        <v>45</v>
      </c>
      <c r="F426" s="78" t="s">
        <v>25</v>
      </c>
      <c r="G426" s="76">
        <f t="shared" si="12"/>
        <v>0.08</v>
      </c>
      <c r="H426" s="79">
        <f t="shared" si="13"/>
        <v>0.50926418259721273</v>
      </c>
      <c r="I426" s="76">
        <v>498460</v>
      </c>
      <c r="J426" s="80">
        <v>1701001</v>
      </c>
    </row>
    <row r="427" spans="1:10" x14ac:dyDescent="0.25">
      <c r="A427">
        <v>2</v>
      </c>
      <c r="B427" s="76">
        <v>372</v>
      </c>
      <c r="C427" s="76">
        <v>10.82</v>
      </c>
      <c r="D427" s="76">
        <v>6</v>
      </c>
      <c r="E427" s="77" t="s">
        <v>47</v>
      </c>
      <c r="F427" s="78" t="s">
        <v>20</v>
      </c>
      <c r="G427" s="76">
        <f t="shared" si="12"/>
        <v>8.9999999999999993E-3</v>
      </c>
      <c r="H427" s="79">
        <f t="shared" si="13"/>
        <v>3.5308204010700069E-2</v>
      </c>
      <c r="I427" s="76">
        <v>498465</v>
      </c>
      <c r="J427" s="80">
        <v>1701012</v>
      </c>
    </row>
    <row r="428" spans="1:10" x14ac:dyDescent="0.25">
      <c r="A428">
        <v>2</v>
      </c>
      <c r="B428" s="76">
        <v>373.1</v>
      </c>
      <c r="C428" s="76">
        <v>49.02</v>
      </c>
      <c r="D428" s="76"/>
      <c r="E428" s="77" t="s">
        <v>45</v>
      </c>
      <c r="F428" s="78" t="s">
        <v>25</v>
      </c>
      <c r="G428" s="76">
        <f t="shared" si="12"/>
        <v>0.189</v>
      </c>
      <c r="H428" s="79">
        <f t="shared" si="13"/>
        <v>0</v>
      </c>
      <c r="I428" s="76">
        <v>498469</v>
      </c>
      <c r="J428" s="80">
        <v>1701008</v>
      </c>
    </row>
    <row r="429" spans="1:10" x14ac:dyDescent="0.25">
      <c r="A429">
        <v>2</v>
      </c>
      <c r="B429" s="76">
        <v>373.2</v>
      </c>
      <c r="C429" s="76">
        <v>15.28</v>
      </c>
      <c r="D429" s="76">
        <v>6</v>
      </c>
      <c r="E429" s="77" t="s">
        <v>45</v>
      </c>
      <c r="F429" s="78" t="s">
        <v>25</v>
      </c>
      <c r="G429" s="76">
        <f t="shared" si="12"/>
        <v>1.7999999999999999E-2</v>
      </c>
      <c r="H429" s="79">
        <f t="shared" si="13"/>
        <v>7.0415426516342319E-2</v>
      </c>
      <c r="I429" s="76">
        <v>498469</v>
      </c>
      <c r="J429" s="80">
        <v>1701008</v>
      </c>
    </row>
    <row r="430" spans="1:10" x14ac:dyDescent="0.25">
      <c r="A430">
        <v>2</v>
      </c>
      <c r="B430" s="76">
        <v>374</v>
      </c>
      <c r="C430" s="76">
        <v>51.57</v>
      </c>
      <c r="D430" s="76">
        <v>12</v>
      </c>
      <c r="E430" s="77" t="s">
        <v>45</v>
      </c>
      <c r="F430" s="78" t="s">
        <v>25</v>
      </c>
      <c r="G430" s="76">
        <f t="shared" si="12"/>
        <v>0.20899999999999999</v>
      </c>
      <c r="H430" s="79">
        <f t="shared" si="13"/>
        <v>1.6041514353254236</v>
      </c>
      <c r="I430" s="76">
        <v>498468</v>
      </c>
      <c r="J430" s="80">
        <v>1701003</v>
      </c>
    </row>
    <row r="431" spans="1:10" x14ac:dyDescent="0.25">
      <c r="A431">
        <v>2</v>
      </c>
      <c r="B431" s="76">
        <v>375</v>
      </c>
      <c r="C431" s="76">
        <v>27.37</v>
      </c>
      <c r="D431" s="76">
        <v>9</v>
      </c>
      <c r="E431" s="77" t="s">
        <v>45</v>
      </c>
      <c r="F431" s="78" t="s">
        <v>25</v>
      </c>
      <c r="G431" s="76">
        <f t="shared" si="12"/>
        <v>5.8999999999999997E-2</v>
      </c>
      <c r="H431" s="79">
        <f t="shared" si="13"/>
        <v>0.33889250155967421</v>
      </c>
      <c r="I431" s="76">
        <v>498467</v>
      </c>
      <c r="J431" s="80">
        <v>1700998</v>
      </c>
    </row>
    <row r="432" spans="1:10" x14ac:dyDescent="0.25">
      <c r="A432">
        <v>2</v>
      </c>
      <c r="B432" s="76">
        <v>376</v>
      </c>
      <c r="C432" s="76">
        <v>28.33</v>
      </c>
      <c r="D432" s="76"/>
      <c r="E432" s="77" t="s">
        <v>45</v>
      </c>
      <c r="F432" s="78" t="s">
        <v>25</v>
      </c>
      <c r="G432" s="76">
        <f t="shared" si="12"/>
        <v>6.3E-2</v>
      </c>
      <c r="H432" s="79">
        <f t="shared" si="13"/>
        <v>0</v>
      </c>
      <c r="I432" s="76">
        <v>498465</v>
      </c>
      <c r="J432" s="80">
        <v>1700996</v>
      </c>
    </row>
    <row r="433" spans="1:10" x14ac:dyDescent="0.25">
      <c r="A433">
        <v>2</v>
      </c>
      <c r="B433" s="76">
        <v>377</v>
      </c>
      <c r="C433" s="76">
        <v>34.380000000000003</v>
      </c>
      <c r="D433" s="76">
        <v>10</v>
      </c>
      <c r="E433" s="77" t="s">
        <v>45</v>
      </c>
      <c r="F433" s="78" t="s">
        <v>25</v>
      </c>
      <c r="G433" s="76">
        <f t="shared" si="12"/>
        <v>9.2999999999999999E-2</v>
      </c>
      <c r="H433" s="79">
        <f t="shared" si="13"/>
        <v>0.59413016123163853</v>
      </c>
      <c r="I433" s="76">
        <v>498475</v>
      </c>
      <c r="J433" s="80">
        <v>1700997</v>
      </c>
    </row>
    <row r="434" spans="1:10" x14ac:dyDescent="0.25">
      <c r="A434">
        <v>2</v>
      </c>
      <c r="B434" s="76">
        <v>378</v>
      </c>
      <c r="C434" s="76">
        <v>31.19</v>
      </c>
      <c r="D434" s="76">
        <v>13</v>
      </c>
      <c r="E434" s="77" t="s">
        <v>45</v>
      </c>
      <c r="F434" s="78" t="s">
        <v>25</v>
      </c>
      <c r="G434" s="76">
        <f t="shared" si="12"/>
        <v>7.5999999999999998E-2</v>
      </c>
      <c r="H434" s="79">
        <f t="shared" si="13"/>
        <v>0.63568791791520574</v>
      </c>
      <c r="I434" s="76">
        <v>498464</v>
      </c>
      <c r="J434" s="80">
        <v>1700989</v>
      </c>
    </row>
    <row r="435" spans="1:10" x14ac:dyDescent="0.25">
      <c r="A435">
        <v>2</v>
      </c>
      <c r="B435" s="76">
        <v>379</v>
      </c>
      <c r="C435" s="76">
        <v>36.29</v>
      </c>
      <c r="D435" s="76">
        <v>11</v>
      </c>
      <c r="E435" s="77" t="s">
        <v>45</v>
      </c>
      <c r="F435" s="78" t="s">
        <v>25</v>
      </c>
      <c r="G435" s="76">
        <f t="shared" si="12"/>
        <v>0.10299999999999999</v>
      </c>
      <c r="H435" s="79">
        <f t="shared" si="13"/>
        <v>0.72817619452186289</v>
      </c>
      <c r="I435" s="76">
        <v>498464</v>
      </c>
      <c r="J435" s="80">
        <v>1700989</v>
      </c>
    </row>
    <row r="436" spans="1:10" x14ac:dyDescent="0.25">
      <c r="A436">
        <v>2</v>
      </c>
      <c r="B436" s="76">
        <v>380</v>
      </c>
      <c r="C436" s="76">
        <v>19.100000000000001</v>
      </c>
      <c r="D436" s="76"/>
      <c r="E436" s="77" t="s">
        <v>45</v>
      </c>
      <c r="F436" s="78" t="s">
        <v>25</v>
      </c>
      <c r="G436" s="76">
        <f t="shared" si="12"/>
        <v>2.9000000000000001E-2</v>
      </c>
      <c r="H436" s="79">
        <f t="shared" si="13"/>
        <v>0</v>
      </c>
      <c r="I436" s="76">
        <v>498468</v>
      </c>
      <c r="J436" s="80">
        <v>1700995</v>
      </c>
    </row>
    <row r="437" spans="1:10" x14ac:dyDescent="0.25">
      <c r="A437">
        <v>2</v>
      </c>
      <c r="B437" s="76">
        <v>381</v>
      </c>
      <c r="C437" s="76">
        <v>15.92</v>
      </c>
      <c r="D437" s="76">
        <v>6</v>
      </c>
      <c r="E437" s="77" t="s">
        <v>45</v>
      </c>
      <c r="F437" s="78" t="s">
        <v>25</v>
      </c>
      <c r="G437" s="76">
        <f t="shared" si="12"/>
        <v>0.02</v>
      </c>
      <c r="H437" s="79">
        <f t="shared" si="13"/>
        <v>7.6437633438602895E-2</v>
      </c>
      <c r="I437" s="76">
        <v>498471</v>
      </c>
      <c r="J437" s="80">
        <v>1700993</v>
      </c>
    </row>
    <row r="438" spans="1:10" x14ac:dyDescent="0.25">
      <c r="A438">
        <v>2</v>
      </c>
      <c r="B438" s="76">
        <v>382</v>
      </c>
      <c r="C438" s="76">
        <v>14.01</v>
      </c>
      <c r="D438" s="76">
        <v>7</v>
      </c>
      <c r="E438" s="77" t="s">
        <v>45</v>
      </c>
      <c r="F438" s="78" t="s">
        <v>25</v>
      </c>
      <c r="G438" s="76">
        <f t="shared" si="12"/>
        <v>1.4999999999999999E-2</v>
      </c>
      <c r="H438" s="79">
        <f t="shared" si="13"/>
        <v>6.9062797463057435E-2</v>
      </c>
      <c r="I438" s="76">
        <v>498469</v>
      </c>
      <c r="J438" s="80">
        <v>1700993</v>
      </c>
    </row>
    <row r="439" spans="1:10" x14ac:dyDescent="0.25">
      <c r="A439">
        <v>2</v>
      </c>
      <c r="B439" s="76">
        <v>383</v>
      </c>
      <c r="C439" s="76">
        <v>10.19</v>
      </c>
      <c r="D439" s="76">
        <v>5</v>
      </c>
      <c r="E439" s="77" t="s">
        <v>47</v>
      </c>
      <c r="F439" s="78" t="s">
        <v>20</v>
      </c>
      <c r="G439" s="76">
        <f t="shared" si="12"/>
        <v>8.0000000000000002E-3</v>
      </c>
      <c r="H439" s="79">
        <f t="shared" si="13"/>
        <v>2.6096858314993206E-2</v>
      </c>
      <c r="I439" s="76">
        <v>498468</v>
      </c>
      <c r="J439" s="80">
        <v>1700988</v>
      </c>
    </row>
    <row r="440" spans="1:10" x14ac:dyDescent="0.25">
      <c r="A440">
        <v>2</v>
      </c>
      <c r="B440" s="76">
        <v>384</v>
      </c>
      <c r="C440" s="76">
        <v>31.19</v>
      </c>
      <c r="D440" s="76">
        <v>12</v>
      </c>
      <c r="E440" s="77" t="s">
        <v>45</v>
      </c>
      <c r="F440" s="78" t="s">
        <v>25</v>
      </c>
      <c r="G440" s="76">
        <f t="shared" si="12"/>
        <v>7.5999999999999998E-2</v>
      </c>
      <c r="H440" s="79">
        <f t="shared" si="13"/>
        <v>0.58678884730634373</v>
      </c>
      <c r="I440" s="76">
        <v>498468</v>
      </c>
      <c r="J440" s="80">
        <v>1700981</v>
      </c>
    </row>
    <row r="441" spans="1:10" x14ac:dyDescent="0.25">
      <c r="A441">
        <v>2</v>
      </c>
      <c r="B441" s="76">
        <v>385</v>
      </c>
      <c r="C441" s="76">
        <v>25.46</v>
      </c>
      <c r="D441" s="76">
        <v>13</v>
      </c>
      <c r="E441" s="77" t="s">
        <v>45</v>
      </c>
      <c r="F441" s="78" t="s">
        <v>25</v>
      </c>
      <c r="G441" s="76">
        <f t="shared" si="12"/>
        <v>5.0999999999999997E-2</v>
      </c>
      <c r="H441" s="79">
        <f t="shared" si="13"/>
        <v>0.4235746945105906</v>
      </c>
      <c r="I441" s="76">
        <v>498465</v>
      </c>
      <c r="J441" s="80">
        <v>1700978</v>
      </c>
    </row>
    <row r="442" spans="1:10" x14ac:dyDescent="0.25">
      <c r="A442">
        <v>2</v>
      </c>
      <c r="B442" s="76">
        <v>386</v>
      </c>
      <c r="C442" s="76">
        <v>14.01</v>
      </c>
      <c r="D442" s="76"/>
      <c r="E442" s="77" t="s">
        <v>47</v>
      </c>
      <c r="F442" s="78" t="s">
        <v>20</v>
      </c>
      <c r="G442" s="76">
        <f t="shared" si="12"/>
        <v>1.4999999999999999E-2</v>
      </c>
      <c r="H442" s="79">
        <f t="shared" si="13"/>
        <v>0</v>
      </c>
      <c r="I442" s="76">
        <v>498467</v>
      </c>
      <c r="J442" s="80">
        <v>1700981</v>
      </c>
    </row>
    <row r="443" spans="1:10" x14ac:dyDescent="0.25">
      <c r="A443">
        <v>2</v>
      </c>
      <c r="B443" s="76">
        <v>387</v>
      </c>
      <c r="C443" s="76">
        <v>31.83</v>
      </c>
      <c r="D443" s="76">
        <v>11</v>
      </c>
      <c r="E443" s="77" t="s">
        <v>45</v>
      </c>
      <c r="F443" s="78" t="s">
        <v>25</v>
      </c>
      <c r="G443" s="76">
        <f t="shared" si="12"/>
        <v>0.08</v>
      </c>
      <c r="H443" s="79">
        <f t="shared" si="13"/>
        <v>0.56019060085693406</v>
      </c>
      <c r="I443" s="76">
        <v>498469</v>
      </c>
      <c r="J443" s="80">
        <v>1700979</v>
      </c>
    </row>
    <row r="444" spans="1:10" x14ac:dyDescent="0.25">
      <c r="A444">
        <v>2</v>
      </c>
      <c r="B444" s="76">
        <v>388</v>
      </c>
      <c r="C444" s="76">
        <v>10.19</v>
      </c>
      <c r="D444" s="76">
        <v>4</v>
      </c>
      <c r="E444" s="77" t="s">
        <v>46</v>
      </c>
      <c r="F444" s="78" t="s">
        <v>17</v>
      </c>
      <c r="G444" s="76">
        <f t="shared" si="12"/>
        <v>8.0000000000000002E-3</v>
      </c>
      <c r="H444" s="79">
        <f t="shared" si="13"/>
        <v>2.0877486651994563E-2</v>
      </c>
      <c r="I444" s="76">
        <v>498468</v>
      </c>
      <c r="J444" s="80">
        <v>1700979</v>
      </c>
    </row>
    <row r="445" spans="1:10" x14ac:dyDescent="0.25">
      <c r="A445">
        <v>2</v>
      </c>
      <c r="B445" s="76">
        <v>389</v>
      </c>
      <c r="C445" s="76">
        <v>28.01</v>
      </c>
      <c r="D445" s="76">
        <v>10</v>
      </c>
      <c r="E445" s="77" t="s">
        <v>45</v>
      </c>
      <c r="F445" s="78" t="s">
        <v>25</v>
      </c>
      <c r="G445" s="76">
        <f t="shared" si="12"/>
        <v>6.2E-2</v>
      </c>
      <c r="H445" s="79">
        <f t="shared" si="13"/>
        <v>0.39436291943354779</v>
      </c>
      <c r="I445" s="76">
        <v>498467</v>
      </c>
      <c r="J445" s="80">
        <v>1700980</v>
      </c>
    </row>
    <row r="446" spans="1:10" x14ac:dyDescent="0.25">
      <c r="A446">
        <v>2</v>
      </c>
      <c r="B446" s="76">
        <v>390</v>
      </c>
      <c r="C446" s="76">
        <v>12.1</v>
      </c>
      <c r="D446" s="76">
        <v>6</v>
      </c>
      <c r="E446" s="77" t="s">
        <v>46</v>
      </c>
      <c r="F446" s="78" t="s">
        <v>17</v>
      </c>
      <c r="G446" s="76">
        <f t="shared" si="12"/>
        <v>1.0999999999999999E-2</v>
      </c>
      <c r="H446" s="79">
        <f t="shared" si="13"/>
        <v>4.4156215719559834E-2</v>
      </c>
      <c r="I446" s="76">
        <v>498467</v>
      </c>
      <c r="J446" s="80">
        <v>1700981</v>
      </c>
    </row>
    <row r="447" spans="1:10" x14ac:dyDescent="0.25">
      <c r="A447">
        <v>2</v>
      </c>
      <c r="B447" s="76">
        <v>391</v>
      </c>
      <c r="C447" s="76">
        <v>15.28</v>
      </c>
      <c r="D447" s="76">
        <v>8</v>
      </c>
      <c r="E447" s="77" t="s">
        <v>45</v>
      </c>
      <c r="F447" s="78" t="s">
        <v>25</v>
      </c>
      <c r="G447" s="76">
        <f t="shared" si="12"/>
        <v>1.7999999999999999E-2</v>
      </c>
      <c r="H447" s="79">
        <f t="shared" si="13"/>
        <v>9.3887235355123083E-2</v>
      </c>
      <c r="I447" s="76">
        <v>498471</v>
      </c>
      <c r="J447" s="80">
        <v>1700979</v>
      </c>
    </row>
    <row r="448" spans="1:10" x14ac:dyDescent="0.25">
      <c r="A448">
        <v>2</v>
      </c>
      <c r="B448" s="76">
        <v>392</v>
      </c>
      <c r="C448" s="76">
        <v>21.65</v>
      </c>
      <c r="D448" s="76"/>
      <c r="E448" s="77" t="s">
        <v>52</v>
      </c>
      <c r="F448" s="78" t="s">
        <v>24</v>
      </c>
      <c r="G448" s="76">
        <f t="shared" si="12"/>
        <v>3.6999999999999998E-2</v>
      </c>
      <c r="H448" s="79">
        <f t="shared" si="13"/>
        <v>0</v>
      </c>
      <c r="I448" s="76">
        <v>498464</v>
      </c>
      <c r="J448" s="80">
        <v>1700979</v>
      </c>
    </row>
    <row r="449" spans="1:10" x14ac:dyDescent="0.25">
      <c r="A449">
        <v>2</v>
      </c>
      <c r="B449" s="76">
        <v>393</v>
      </c>
      <c r="C449" s="76">
        <v>17.829999999999998</v>
      </c>
      <c r="D449" s="76">
        <v>6</v>
      </c>
      <c r="E449" s="77" t="s">
        <v>45</v>
      </c>
      <c r="F449" s="78" t="s">
        <v>25</v>
      </c>
      <c r="G449" s="76">
        <f t="shared" si="12"/>
        <v>2.5000000000000001E-2</v>
      </c>
      <c r="H449" s="79">
        <f t="shared" si="13"/>
        <v>9.5879065416077963E-2</v>
      </c>
      <c r="I449" s="76">
        <v>498475</v>
      </c>
      <c r="J449" s="80">
        <v>1700983</v>
      </c>
    </row>
    <row r="450" spans="1:10" x14ac:dyDescent="0.25">
      <c r="A450">
        <v>2</v>
      </c>
      <c r="B450" s="76">
        <v>394</v>
      </c>
      <c r="C450" s="76">
        <v>31.83</v>
      </c>
      <c r="D450" s="76">
        <v>9</v>
      </c>
      <c r="E450" s="77" t="s">
        <v>58</v>
      </c>
      <c r="F450" s="78" t="s">
        <v>59</v>
      </c>
      <c r="G450" s="76">
        <f t="shared" ref="G450:G513" si="14">ROUND((C450/100)^2*0.7854,3)</f>
        <v>0.08</v>
      </c>
      <c r="H450" s="79">
        <f t="shared" si="13"/>
        <v>0.45833776433749135</v>
      </c>
      <c r="I450" s="76">
        <v>498478</v>
      </c>
      <c r="J450" s="80">
        <v>1700986</v>
      </c>
    </row>
    <row r="451" spans="1:10" x14ac:dyDescent="0.25">
      <c r="A451">
        <v>2</v>
      </c>
      <c r="B451" s="76">
        <v>395</v>
      </c>
      <c r="C451" s="76">
        <v>15.92</v>
      </c>
      <c r="D451" s="76">
        <v>7</v>
      </c>
      <c r="E451" s="77" t="s">
        <v>52</v>
      </c>
      <c r="F451" s="78" t="s">
        <v>24</v>
      </c>
      <c r="G451" s="76">
        <f t="shared" si="14"/>
        <v>0.02</v>
      </c>
      <c r="H451" s="79">
        <f t="shared" ref="H451:H514" si="15">IF(E451="Pino candelillo",-0.0044177+(0.0000285*C451^2*D451),((C451/100)^2)*D451*0.64*(PI()/4))</f>
        <v>8.9177239011703394E-2</v>
      </c>
      <c r="I451" s="76">
        <v>498481</v>
      </c>
      <c r="J451" s="80">
        <v>1700989</v>
      </c>
    </row>
    <row r="452" spans="1:10" x14ac:dyDescent="0.25">
      <c r="A452">
        <v>2</v>
      </c>
      <c r="B452" s="76">
        <v>396</v>
      </c>
      <c r="C452" s="76">
        <v>15.28</v>
      </c>
      <c r="D452" s="76"/>
      <c r="E452" s="77" t="s">
        <v>52</v>
      </c>
      <c r="F452" s="78" t="s">
        <v>24</v>
      </c>
      <c r="G452" s="76">
        <f t="shared" si="14"/>
        <v>1.7999999999999999E-2</v>
      </c>
      <c r="H452" s="79">
        <f t="shared" si="15"/>
        <v>0</v>
      </c>
      <c r="I452" s="76">
        <v>498482</v>
      </c>
      <c r="J452" s="80">
        <v>1700990</v>
      </c>
    </row>
    <row r="453" spans="1:10" x14ac:dyDescent="0.25">
      <c r="A453">
        <v>2</v>
      </c>
      <c r="B453" s="76">
        <v>397</v>
      </c>
      <c r="C453" s="76">
        <v>19.100000000000001</v>
      </c>
      <c r="D453" s="76">
        <v>7</v>
      </c>
      <c r="E453" s="77" t="s">
        <v>46</v>
      </c>
      <c r="F453" s="78" t="s">
        <v>17</v>
      </c>
      <c r="G453" s="76">
        <f t="shared" si="14"/>
        <v>2.9000000000000001E-2</v>
      </c>
      <c r="H453" s="79">
        <f t="shared" si="15"/>
        <v>0.12836145458708237</v>
      </c>
      <c r="I453" s="76">
        <v>498481</v>
      </c>
      <c r="J453" s="80">
        <v>1700990</v>
      </c>
    </row>
    <row r="454" spans="1:10" x14ac:dyDescent="0.25">
      <c r="A454">
        <v>2</v>
      </c>
      <c r="B454" s="76">
        <v>398</v>
      </c>
      <c r="C454" s="76">
        <v>30.24</v>
      </c>
      <c r="D454" s="76">
        <v>11</v>
      </c>
      <c r="E454" s="77" t="s">
        <v>45</v>
      </c>
      <c r="F454" s="78" t="s">
        <v>25</v>
      </c>
      <c r="G454" s="76">
        <f t="shared" si="14"/>
        <v>7.1999999999999995E-2</v>
      </c>
      <c r="H454" s="79">
        <f t="shared" si="15"/>
        <v>0.50562217695956635</v>
      </c>
      <c r="I454" s="76">
        <v>498483</v>
      </c>
      <c r="J454" s="80">
        <v>1700985</v>
      </c>
    </row>
    <row r="455" spans="1:10" x14ac:dyDescent="0.25">
      <c r="A455">
        <v>2</v>
      </c>
      <c r="B455" s="76">
        <v>399</v>
      </c>
      <c r="C455" s="76">
        <v>27.37</v>
      </c>
      <c r="D455" s="76">
        <v>9</v>
      </c>
      <c r="E455" s="77" t="s">
        <v>45</v>
      </c>
      <c r="F455" s="78" t="s">
        <v>25</v>
      </c>
      <c r="G455" s="76">
        <f t="shared" si="14"/>
        <v>5.8999999999999997E-2</v>
      </c>
      <c r="H455" s="79">
        <f t="shared" si="15"/>
        <v>0.33889250155967421</v>
      </c>
      <c r="I455" s="76">
        <v>498484</v>
      </c>
      <c r="J455" s="80">
        <v>1700980</v>
      </c>
    </row>
    <row r="456" spans="1:10" x14ac:dyDescent="0.25">
      <c r="A456">
        <v>2</v>
      </c>
      <c r="B456" s="76">
        <v>400</v>
      </c>
      <c r="C456" s="76">
        <v>15.92</v>
      </c>
      <c r="D456" s="76">
        <v>7</v>
      </c>
      <c r="E456" s="77" t="s">
        <v>52</v>
      </c>
      <c r="F456" s="78" t="s">
        <v>24</v>
      </c>
      <c r="G456" s="76">
        <f t="shared" si="14"/>
        <v>0.02</v>
      </c>
      <c r="H456" s="79">
        <f t="shared" si="15"/>
        <v>8.9177239011703394E-2</v>
      </c>
      <c r="I456" s="76">
        <v>498483</v>
      </c>
      <c r="J456" s="80">
        <v>1700981</v>
      </c>
    </row>
    <row r="457" spans="1:10" x14ac:dyDescent="0.25">
      <c r="A457">
        <v>2</v>
      </c>
      <c r="B457" s="76">
        <v>401.1</v>
      </c>
      <c r="C457" s="76">
        <v>17.510000000000002</v>
      </c>
      <c r="D457" s="76"/>
      <c r="E457" s="77" t="s">
        <v>47</v>
      </c>
      <c r="F457" s="78" t="s">
        <v>20</v>
      </c>
      <c r="G457" s="76">
        <f t="shared" si="14"/>
        <v>2.4E-2</v>
      </c>
      <c r="H457" s="79">
        <f t="shared" si="15"/>
        <v>0</v>
      </c>
      <c r="I457" s="76">
        <v>498485</v>
      </c>
      <c r="J457" s="80">
        <v>1700978</v>
      </c>
    </row>
    <row r="458" spans="1:10" x14ac:dyDescent="0.25">
      <c r="A458">
        <v>2</v>
      </c>
      <c r="B458" s="76">
        <v>401.2</v>
      </c>
      <c r="C458" s="76">
        <v>14.01</v>
      </c>
      <c r="D458" s="76">
        <v>4</v>
      </c>
      <c r="E458" s="77" t="s">
        <v>47</v>
      </c>
      <c r="F458" s="78" t="s">
        <v>20</v>
      </c>
      <c r="G458" s="76">
        <f t="shared" si="14"/>
        <v>1.4999999999999999E-2</v>
      </c>
      <c r="H458" s="79">
        <f t="shared" si="15"/>
        <v>3.9464455693175679E-2</v>
      </c>
      <c r="I458" s="76">
        <v>498485</v>
      </c>
      <c r="J458" s="80">
        <v>1700978</v>
      </c>
    </row>
    <row r="459" spans="1:10" x14ac:dyDescent="0.25">
      <c r="A459">
        <v>2</v>
      </c>
      <c r="B459" s="76">
        <v>402</v>
      </c>
      <c r="C459" s="76">
        <v>14.64</v>
      </c>
      <c r="D459" s="76">
        <v>5</v>
      </c>
      <c r="E459" s="77" t="s">
        <v>48</v>
      </c>
      <c r="F459" s="78" t="s">
        <v>22</v>
      </c>
      <c r="G459" s="76">
        <f t="shared" si="14"/>
        <v>1.7000000000000001E-2</v>
      </c>
      <c r="H459" s="79">
        <f t="shared" si="15"/>
        <v>5.3866903744547119E-2</v>
      </c>
      <c r="I459" s="76">
        <v>498486</v>
      </c>
      <c r="J459" s="80">
        <v>1700975</v>
      </c>
    </row>
    <row r="460" spans="1:10" x14ac:dyDescent="0.25">
      <c r="A460">
        <v>2</v>
      </c>
      <c r="B460" s="76">
        <v>403</v>
      </c>
      <c r="C460" s="76">
        <v>11.78</v>
      </c>
      <c r="D460" s="76"/>
      <c r="E460" s="77" t="s">
        <v>48</v>
      </c>
      <c r="F460" s="78" t="s">
        <v>22</v>
      </c>
      <c r="G460" s="76">
        <f t="shared" si="14"/>
        <v>1.0999999999999999E-2</v>
      </c>
      <c r="H460" s="79">
        <f t="shared" si="15"/>
        <v>0</v>
      </c>
      <c r="I460" s="76">
        <v>498488</v>
      </c>
      <c r="J460" s="80">
        <v>1700980</v>
      </c>
    </row>
    <row r="461" spans="1:10" x14ac:dyDescent="0.25">
      <c r="A461">
        <v>2</v>
      </c>
      <c r="B461" s="76">
        <v>404.1</v>
      </c>
      <c r="C461" s="76">
        <v>12.73</v>
      </c>
      <c r="D461" s="76">
        <v>7</v>
      </c>
      <c r="E461" s="77" t="s">
        <v>49</v>
      </c>
      <c r="F461" s="78" t="s">
        <v>26</v>
      </c>
      <c r="G461" s="76">
        <f t="shared" si="14"/>
        <v>1.2999999999999999E-2</v>
      </c>
      <c r="H461" s="79">
        <f t="shared" si="15"/>
        <v>5.7019670414887202E-2</v>
      </c>
      <c r="I461" s="76">
        <v>498493</v>
      </c>
      <c r="J461" s="80">
        <v>1700974</v>
      </c>
    </row>
    <row r="462" spans="1:10" x14ac:dyDescent="0.25">
      <c r="A462">
        <v>2</v>
      </c>
      <c r="B462" s="76">
        <v>404.2</v>
      </c>
      <c r="C462" s="76">
        <v>10.19</v>
      </c>
      <c r="D462" s="76">
        <v>5</v>
      </c>
      <c r="E462" s="77" t="s">
        <v>49</v>
      </c>
      <c r="F462" s="78" t="s">
        <v>26</v>
      </c>
      <c r="G462" s="76">
        <f t="shared" si="14"/>
        <v>8.0000000000000002E-3</v>
      </c>
      <c r="H462" s="79">
        <f t="shared" si="15"/>
        <v>2.6096858314993206E-2</v>
      </c>
      <c r="I462" s="76">
        <v>498493</v>
      </c>
      <c r="J462" s="80">
        <v>1700974</v>
      </c>
    </row>
    <row r="463" spans="1:10" x14ac:dyDescent="0.25">
      <c r="A463">
        <v>2</v>
      </c>
      <c r="B463" s="76">
        <v>405</v>
      </c>
      <c r="C463" s="76">
        <v>23.55</v>
      </c>
      <c r="D463" s="76">
        <v>9</v>
      </c>
      <c r="E463" s="77" t="s">
        <v>46</v>
      </c>
      <c r="F463" s="78" t="s">
        <v>17</v>
      </c>
      <c r="G463" s="76">
        <f t="shared" si="14"/>
        <v>4.3999999999999997E-2</v>
      </c>
      <c r="H463" s="79">
        <f t="shared" si="15"/>
        <v>0.25089626011140487</v>
      </c>
      <c r="I463" s="76">
        <v>498494</v>
      </c>
      <c r="J463" s="80">
        <v>1700979</v>
      </c>
    </row>
    <row r="464" spans="1:10" x14ac:dyDescent="0.25">
      <c r="A464">
        <v>2</v>
      </c>
      <c r="B464" s="76">
        <v>406</v>
      </c>
      <c r="C464" s="76">
        <v>16.55</v>
      </c>
      <c r="D464" s="76"/>
      <c r="E464" s="77" t="s">
        <v>48</v>
      </c>
      <c r="F464" s="78" t="s">
        <v>22</v>
      </c>
      <c r="G464" s="76">
        <f t="shared" si="14"/>
        <v>2.1999999999999999E-2</v>
      </c>
      <c r="H464" s="79">
        <f t="shared" si="15"/>
        <v>0</v>
      </c>
      <c r="I464" s="76">
        <v>498500</v>
      </c>
      <c r="J464" s="80">
        <v>1700984</v>
      </c>
    </row>
    <row r="465" spans="1:10" x14ac:dyDescent="0.25">
      <c r="A465">
        <v>2</v>
      </c>
      <c r="B465" s="76">
        <v>407</v>
      </c>
      <c r="C465" s="76">
        <v>12.1</v>
      </c>
      <c r="D465" s="76">
        <v>5</v>
      </c>
      <c r="E465" s="77" t="s">
        <v>48</v>
      </c>
      <c r="F465" s="78" t="s">
        <v>22</v>
      </c>
      <c r="G465" s="76">
        <f t="shared" si="14"/>
        <v>1.0999999999999999E-2</v>
      </c>
      <c r="H465" s="79">
        <f t="shared" si="15"/>
        <v>3.6796846432966525E-2</v>
      </c>
      <c r="I465" s="76">
        <v>498502</v>
      </c>
      <c r="J465" s="80">
        <v>1700982</v>
      </c>
    </row>
    <row r="466" spans="1:10" x14ac:dyDescent="0.25">
      <c r="A466">
        <v>2</v>
      </c>
      <c r="B466" s="76">
        <v>408</v>
      </c>
      <c r="C466" s="76">
        <v>9.5500000000000007</v>
      </c>
      <c r="D466" s="76">
        <v>5</v>
      </c>
      <c r="E466" s="77" t="s">
        <v>49</v>
      </c>
      <c r="F466" s="78" t="s">
        <v>26</v>
      </c>
      <c r="G466" s="76">
        <f t="shared" si="14"/>
        <v>7.0000000000000001E-3</v>
      </c>
      <c r="H466" s="79">
        <f t="shared" si="15"/>
        <v>2.2921688319121846E-2</v>
      </c>
      <c r="I466" s="76">
        <v>498505</v>
      </c>
      <c r="J466" s="80">
        <v>1700975</v>
      </c>
    </row>
    <row r="467" spans="1:10" x14ac:dyDescent="0.25">
      <c r="A467">
        <v>2</v>
      </c>
      <c r="B467" s="76">
        <v>409</v>
      </c>
      <c r="C467" s="76">
        <v>12.1</v>
      </c>
      <c r="D467" s="76">
        <v>5</v>
      </c>
      <c r="E467" s="77" t="s">
        <v>48</v>
      </c>
      <c r="F467" s="78" t="s">
        <v>22</v>
      </c>
      <c r="G467" s="76">
        <f t="shared" si="14"/>
        <v>1.0999999999999999E-2</v>
      </c>
      <c r="H467" s="79">
        <f t="shared" si="15"/>
        <v>3.6796846432966525E-2</v>
      </c>
      <c r="I467" s="76">
        <v>498499</v>
      </c>
      <c r="J467" s="80">
        <v>1700970</v>
      </c>
    </row>
    <row r="468" spans="1:10" x14ac:dyDescent="0.25">
      <c r="A468">
        <v>2</v>
      </c>
      <c r="B468" s="76">
        <v>410</v>
      </c>
      <c r="C468" s="76">
        <v>9.5500000000000007</v>
      </c>
      <c r="D468" s="76">
        <v>6</v>
      </c>
      <c r="E468" s="77" t="s">
        <v>48</v>
      </c>
      <c r="F468" s="78" t="s">
        <v>22</v>
      </c>
      <c r="G468" s="76">
        <f t="shared" si="14"/>
        <v>7.0000000000000001E-3</v>
      </c>
      <c r="H468" s="79">
        <f t="shared" si="15"/>
        <v>2.7506025982946217E-2</v>
      </c>
      <c r="I468" s="76">
        <v>498505</v>
      </c>
      <c r="J468" s="80">
        <v>1700971</v>
      </c>
    </row>
    <row r="469" spans="1:10" x14ac:dyDescent="0.25">
      <c r="A469">
        <v>2</v>
      </c>
      <c r="B469" s="76">
        <v>411</v>
      </c>
      <c r="C469" s="76">
        <v>9.5500000000000007</v>
      </c>
      <c r="D469" s="76"/>
      <c r="E469" s="77" t="s">
        <v>55</v>
      </c>
      <c r="F469" s="78" t="s">
        <v>20</v>
      </c>
      <c r="G469" s="76">
        <f t="shared" si="14"/>
        <v>7.0000000000000001E-3</v>
      </c>
      <c r="H469" s="79">
        <f t="shared" si="15"/>
        <v>0</v>
      </c>
      <c r="I469" s="76">
        <v>498507</v>
      </c>
      <c r="J469" s="80">
        <v>1700972</v>
      </c>
    </row>
    <row r="470" spans="1:10" x14ac:dyDescent="0.25">
      <c r="A470">
        <v>2</v>
      </c>
      <c r="B470" s="76">
        <v>412</v>
      </c>
      <c r="C470" s="76">
        <v>12.1</v>
      </c>
      <c r="D470" s="76">
        <v>7</v>
      </c>
      <c r="E470" s="77" t="s">
        <v>50</v>
      </c>
      <c r="F470" s="78" t="s">
        <v>19</v>
      </c>
      <c r="G470" s="76">
        <f t="shared" si="14"/>
        <v>1.0999999999999999E-2</v>
      </c>
      <c r="H470" s="79">
        <f t="shared" si="15"/>
        <v>5.1515585006153143E-2</v>
      </c>
      <c r="I470" s="76">
        <v>498511</v>
      </c>
      <c r="J470" s="80">
        <v>1700967</v>
      </c>
    </row>
    <row r="471" spans="1:10" x14ac:dyDescent="0.25">
      <c r="A471">
        <v>2</v>
      </c>
      <c r="B471" s="76">
        <v>413</v>
      </c>
      <c r="C471" s="76">
        <v>19.739999999999998</v>
      </c>
      <c r="D471" s="76">
        <v>8</v>
      </c>
      <c r="E471" s="77" t="s">
        <v>46</v>
      </c>
      <c r="F471" s="78" t="s">
        <v>17</v>
      </c>
      <c r="G471" s="76">
        <f t="shared" si="14"/>
        <v>3.1E-2</v>
      </c>
      <c r="H471" s="79">
        <f t="shared" si="15"/>
        <v>0.15669463929625166</v>
      </c>
      <c r="I471" s="76">
        <v>498511</v>
      </c>
      <c r="J471" s="80">
        <v>1700964</v>
      </c>
    </row>
    <row r="472" spans="1:10" x14ac:dyDescent="0.25">
      <c r="A472">
        <v>2</v>
      </c>
      <c r="B472" s="76">
        <v>414</v>
      </c>
      <c r="C472" s="76">
        <v>12.73</v>
      </c>
      <c r="D472" s="76">
        <v>5</v>
      </c>
      <c r="E472" s="77" t="s">
        <v>46</v>
      </c>
      <c r="F472" s="78" t="s">
        <v>17</v>
      </c>
      <c r="G472" s="76">
        <f t="shared" si="14"/>
        <v>1.2999999999999999E-2</v>
      </c>
      <c r="H472" s="79">
        <f t="shared" si="15"/>
        <v>4.0728336010633713E-2</v>
      </c>
      <c r="I472" s="76">
        <v>498510</v>
      </c>
      <c r="J472" s="80">
        <v>1700962</v>
      </c>
    </row>
    <row r="473" spans="1:10" x14ac:dyDescent="0.25">
      <c r="A473">
        <v>2</v>
      </c>
      <c r="B473" s="76">
        <v>415</v>
      </c>
      <c r="C473" s="76">
        <v>28.65</v>
      </c>
      <c r="D473" s="76">
        <v>11</v>
      </c>
      <c r="E473" s="77" t="s">
        <v>46</v>
      </c>
      <c r="F473" s="78" t="s">
        <v>17</v>
      </c>
      <c r="G473" s="76">
        <f t="shared" si="14"/>
        <v>6.4000000000000001E-2</v>
      </c>
      <c r="H473" s="79">
        <f t="shared" si="15"/>
        <v>0.4538494287186125</v>
      </c>
      <c r="I473" s="76">
        <v>498509</v>
      </c>
      <c r="J473" s="80">
        <v>1700961</v>
      </c>
    </row>
    <row r="474" spans="1:10" x14ac:dyDescent="0.25">
      <c r="A474">
        <v>2</v>
      </c>
      <c r="B474" s="76">
        <v>416.1</v>
      </c>
      <c r="C474" s="76">
        <v>34.380000000000003</v>
      </c>
      <c r="D474" s="76"/>
      <c r="E474" s="77" t="s">
        <v>46</v>
      </c>
      <c r="F474" s="78" t="s">
        <v>17</v>
      </c>
      <c r="G474" s="76">
        <f t="shared" si="14"/>
        <v>9.2999999999999999E-2</v>
      </c>
      <c r="H474" s="79">
        <f t="shared" si="15"/>
        <v>0</v>
      </c>
      <c r="I474" s="76">
        <v>498508</v>
      </c>
      <c r="J474" s="80">
        <v>1700961</v>
      </c>
    </row>
    <row r="475" spans="1:10" x14ac:dyDescent="0.25">
      <c r="A475">
        <v>2</v>
      </c>
      <c r="B475" s="76">
        <v>416.2</v>
      </c>
      <c r="C475" s="76">
        <v>19.739999999999998</v>
      </c>
      <c r="D475" s="76">
        <v>9</v>
      </c>
      <c r="E475" s="77" t="s">
        <v>46</v>
      </c>
      <c r="F475" s="78" t="s">
        <v>17</v>
      </c>
      <c r="G475" s="76">
        <f t="shared" si="14"/>
        <v>3.1E-2</v>
      </c>
      <c r="H475" s="79">
        <f t="shared" si="15"/>
        <v>0.17628146920828308</v>
      </c>
      <c r="I475" s="76">
        <v>498508</v>
      </c>
      <c r="J475" s="80">
        <v>1700961</v>
      </c>
    </row>
    <row r="476" spans="1:10" x14ac:dyDescent="0.25">
      <c r="A476">
        <v>2</v>
      </c>
      <c r="B476" s="76">
        <v>417</v>
      </c>
      <c r="C476" s="76">
        <v>26.1</v>
      </c>
      <c r="D476" s="76"/>
      <c r="E476" s="77" t="s">
        <v>46</v>
      </c>
      <c r="F476" s="78" t="s">
        <v>17</v>
      </c>
      <c r="G476" s="76">
        <f t="shared" si="14"/>
        <v>5.3999999999999999E-2</v>
      </c>
      <c r="H476" s="79">
        <f t="shared" si="15"/>
        <v>0</v>
      </c>
      <c r="I476" s="76">
        <v>498507</v>
      </c>
      <c r="J476" s="80">
        <v>1700960</v>
      </c>
    </row>
    <row r="477" spans="1:10" x14ac:dyDescent="0.25">
      <c r="A477">
        <v>2</v>
      </c>
      <c r="B477" s="76">
        <v>418.1</v>
      </c>
      <c r="C477" s="76">
        <v>33.42</v>
      </c>
      <c r="D477" s="76">
        <v>15</v>
      </c>
      <c r="E477" s="77" t="s">
        <v>47</v>
      </c>
      <c r="F477" s="78" t="s">
        <v>20</v>
      </c>
      <c r="G477" s="76">
        <f t="shared" si="14"/>
        <v>8.7999999999999995E-2</v>
      </c>
      <c r="H477" s="79">
        <f t="shared" si="15"/>
        <v>0.84212004601461277</v>
      </c>
      <c r="I477" s="76">
        <v>498504</v>
      </c>
      <c r="J477" s="80">
        <v>1700959</v>
      </c>
    </row>
    <row r="478" spans="1:10" x14ac:dyDescent="0.25">
      <c r="A478">
        <v>2</v>
      </c>
      <c r="B478" s="76">
        <v>418.2</v>
      </c>
      <c r="C478" s="76">
        <v>34.380000000000003</v>
      </c>
      <c r="D478" s="76">
        <v>15</v>
      </c>
      <c r="E478" s="77" t="s">
        <v>47</v>
      </c>
      <c r="F478" s="78" t="s">
        <v>20</v>
      </c>
      <c r="G478" s="76">
        <f t="shared" si="14"/>
        <v>9.2999999999999999E-2</v>
      </c>
      <c r="H478" s="79">
        <f t="shared" si="15"/>
        <v>0.89119524184745769</v>
      </c>
      <c r="I478" s="76">
        <v>498504</v>
      </c>
      <c r="J478" s="80">
        <v>1700959</v>
      </c>
    </row>
    <row r="479" spans="1:10" x14ac:dyDescent="0.25">
      <c r="A479">
        <v>2</v>
      </c>
      <c r="B479" s="76">
        <v>419</v>
      </c>
      <c r="C479" s="76">
        <v>34.06</v>
      </c>
      <c r="D479" s="76">
        <v>15</v>
      </c>
      <c r="E479" s="77" t="s">
        <v>44</v>
      </c>
      <c r="F479" s="78" t="s">
        <v>18</v>
      </c>
      <c r="G479" s="76">
        <f t="shared" si="14"/>
        <v>9.0999999999999998E-2</v>
      </c>
      <c r="H479" s="79">
        <f t="shared" si="15"/>
        <v>0.87468242767440008</v>
      </c>
      <c r="I479" s="76">
        <v>498504</v>
      </c>
      <c r="J479" s="80">
        <v>1700959</v>
      </c>
    </row>
    <row r="480" spans="1:10" x14ac:dyDescent="0.25">
      <c r="A480">
        <v>2</v>
      </c>
      <c r="B480" s="76">
        <v>420</v>
      </c>
      <c r="C480" s="76">
        <v>40.11</v>
      </c>
      <c r="D480" s="76">
        <v>15</v>
      </c>
      <c r="E480" s="77" t="s">
        <v>44</v>
      </c>
      <c r="F480" s="78" t="s">
        <v>18</v>
      </c>
      <c r="G480" s="76">
        <f t="shared" si="14"/>
        <v>0.126</v>
      </c>
      <c r="H480" s="79">
        <f t="shared" si="15"/>
        <v>1.2130157458479283</v>
      </c>
      <c r="I480" s="76">
        <v>498504</v>
      </c>
      <c r="J480" s="80">
        <v>1700959</v>
      </c>
    </row>
    <row r="481" spans="1:10" x14ac:dyDescent="0.25">
      <c r="A481">
        <v>2</v>
      </c>
      <c r="B481" s="76">
        <v>421</v>
      </c>
      <c r="C481" s="76">
        <v>28.65</v>
      </c>
      <c r="D481" s="76">
        <v>13</v>
      </c>
      <c r="E481" s="77" t="s">
        <v>44</v>
      </c>
      <c r="F481" s="78" t="s">
        <v>18</v>
      </c>
      <c r="G481" s="76">
        <f t="shared" si="14"/>
        <v>6.4000000000000001E-2</v>
      </c>
      <c r="H481" s="79">
        <f t="shared" si="15"/>
        <v>0.53636750666745114</v>
      </c>
      <c r="I481" s="76">
        <v>498509</v>
      </c>
      <c r="J481" s="80">
        <v>1700961</v>
      </c>
    </row>
    <row r="482" spans="1:10" x14ac:dyDescent="0.25">
      <c r="A482">
        <v>2</v>
      </c>
      <c r="B482" s="76">
        <v>422</v>
      </c>
      <c r="C482" s="76">
        <v>20.37</v>
      </c>
      <c r="D482" s="76">
        <v>10</v>
      </c>
      <c r="E482" s="77" t="s">
        <v>44</v>
      </c>
      <c r="F482" s="78" t="s">
        <v>18</v>
      </c>
      <c r="G482" s="76">
        <f t="shared" si="14"/>
        <v>3.3000000000000002E-2</v>
      </c>
      <c r="H482" s="79">
        <f t="shared" si="15"/>
        <v>0.20857003467893168</v>
      </c>
      <c r="I482" s="76">
        <v>498500</v>
      </c>
      <c r="J482" s="80">
        <v>1700961</v>
      </c>
    </row>
    <row r="483" spans="1:10" x14ac:dyDescent="0.25">
      <c r="A483">
        <v>2</v>
      </c>
      <c r="B483" s="76">
        <v>423.1</v>
      </c>
      <c r="C483" s="76">
        <v>35.01</v>
      </c>
      <c r="D483" s="76"/>
      <c r="E483" s="77" t="s">
        <v>44</v>
      </c>
      <c r="F483" s="78" t="s">
        <v>18</v>
      </c>
      <c r="G483" s="76">
        <f t="shared" si="14"/>
        <v>9.6000000000000002E-2</v>
      </c>
      <c r="H483" s="79">
        <f t="shared" si="15"/>
        <v>0</v>
      </c>
      <c r="I483" s="76">
        <v>498496</v>
      </c>
      <c r="J483" s="80">
        <v>1700961</v>
      </c>
    </row>
    <row r="484" spans="1:10" x14ac:dyDescent="0.25">
      <c r="A484">
        <v>2</v>
      </c>
      <c r="B484" s="76">
        <v>423.2</v>
      </c>
      <c r="C484" s="76">
        <v>16.55</v>
      </c>
      <c r="D484" s="76">
        <v>7</v>
      </c>
      <c r="E484" s="77" t="s">
        <v>44</v>
      </c>
      <c r="F484" s="78" t="s">
        <v>18</v>
      </c>
      <c r="G484" s="76">
        <f t="shared" si="14"/>
        <v>2.1999999999999999E-2</v>
      </c>
      <c r="H484" s="79">
        <f t="shared" si="15"/>
        <v>9.6374889161586375E-2</v>
      </c>
      <c r="I484" s="76">
        <v>498496</v>
      </c>
      <c r="J484" s="80">
        <v>1700961</v>
      </c>
    </row>
    <row r="485" spans="1:10" x14ac:dyDescent="0.25">
      <c r="A485">
        <v>2</v>
      </c>
      <c r="B485" s="76">
        <v>424</v>
      </c>
      <c r="C485" s="76">
        <v>12.1</v>
      </c>
      <c r="D485" s="76">
        <v>4</v>
      </c>
      <c r="E485" s="77" t="s">
        <v>52</v>
      </c>
      <c r="F485" s="78" t="s">
        <v>24</v>
      </c>
      <c r="G485" s="76">
        <f t="shared" si="14"/>
        <v>1.0999999999999999E-2</v>
      </c>
      <c r="H485" s="79">
        <f t="shared" si="15"/>
        <v>2.9437477146373223E-2</v>
      </c>
      <c r="I485" s="76">
        <v>498495</v>
      </c>
      <c r="J485" s="80">
        <v>1700964</v>
      </c>
    </row>
    <row r="486" spans="1:10" x14ac:dyDescent="0.25">
      <c r="A486">
        <v>2</v>
      </c>
      <c r="B486" s="76">
        <v>425</v>
      </c>
      <c r="C486" s="76">
        <v>36.29</v>
      </c>
      <c r="D486" s="76">
        <v>13</v>
      </c>
      <c r="E486" s="77" t="s">
        <v>44</v>
      </c>
      <c r="F486" s="78" t="s">
        <v>18</v>
      </c>
      <c r="G486" s="76">
        <f t="shared" si="14"/>
        <v>0.10299999999999999</v>
      </c>
      <c r="H486" s="79">
        <f t="shared" si="15"/>
        <v>0.86057186625311088</v>
      </c>
      <c r="I486" s="76">
        <v>498494</v>
      </c>
      <c r="J486" s="80">
        <v>1700963</v>
      </c>
    </row>
    <row r="487" spans="1:10" x14ac:dyDescent="0.25">
      <c r="A487">
        <v>2</v>
      </c>
      <c r="B487" s="76">
        <v>426</v>
      </c>
      <c r="C487" s="76">
        <v>15.92</v>
      </c>
      <c r="D487" s="76"/>
      <c r="E487" s="77" t="s">
        <v>49</v>
      </c>
      <c r="F487" s="78" t="s">
        <v>26</v>
      </c>
      <c r="G487" s="76">
        <f t="shared" si="14"/>
        <v>0.02</v>
      </c>
      <c r="H487" s="79">
        <f t="shared" si="15"/>
        <v>0</v>
      </c>
      <c r="I487" s="76">
        <v>498491</v>
      </c>
      <c r="J487" s="80">
        <v>1700963</v>
      </c>
    </row>
    <row r="488" spans="1:10" x14ac:dyDescent="0.25">
      <c r="A488">
        <v>2</v>
      </c>
      <c r="B488" s="76">
        <v>427</v>
      </c>
      <c r="C488" s="76">
        <v>10.19</v>
      </c>
      <c r="D488" s="76">
        <v>6</v>
      </c>
      <c r="E488" s="77" t="s">
        <v>49</v>
      </c>
      <c r="F488" s="78" t="s">
        <v>26</v>
      </c>
      <c r="G488" s="76">
        <f t="shared" si="14"/>
        <v>8.0000000000000002E-3</v>
      </c>
      <c r="H488" s="79">
        <f t="shared" si="15"/>
        <v>3.1316229977991848E-2</v>
      </c>
      <c r="I488" s="76">
        <v>498490</v>
      </c>
      <c r="J488" s="80">
        <v>1700961</v>
      </c>
    </row>
    <row r="489" spans="1:10" x14ac:dyDescent="0.25">
      <c r="A489">
        <v>2</v>
      </c>
      <c r="B489" s="76">
        <v>428</v>
      </c>
      <c r="C489" s="76">
        <v>10.82</v>
      </c>
      <c r="D489" s="76">
        <v>4</v>
      </c>
      <c r="E489" s="77" t="s">
        <v>49</v>
      </c>
      <c r="F489" s="78" t="s">
        <v>26</v>
      </c>
      <c r="G489" s="76">
        <f t="shared" si="14"/>
        <v>8.9999999999999993E-3</v>
      </c>
      <c r="H489" s="79">
        <f t="shared" si="15"/>
        <v>2.3538802673800045E-2</v>
      </c>
      <c r="I489" s="76">
        <v>498492</v>
      </c>
      <c r="J489" s="80">
        <v>1700961</v>
      </c>
    </row>
    <row r="490" spans="1:10" x14ac:dyDescent="0.25">
      <c r="A490">
        <v>2</v>
      </c>
      <c r="B490" s="76">
        <v>429</v>
      </c>
      <c r="C490" s="76">
        <v>23.55</v>
      </c>
      <c r="D490" s="76">
        <v>9</v>
      </c>
      <c r="E490" s="77" t="s">
        <v>58</v>
      </c>
      <c r="F490" s="78" t="s">
        <v>59</v>
      </c>
      <c r="G490" s="76">
        <f t="shared" si="14"/>
        <v>4.3999999999999997E-2</v>
      </c>
      <c r="H490" s="79">
        <f t="shared" si="15"/>
        <v>0.25089626011140487</v>
      </c>
      <c r="I490" s="76">
        <v>498493</v>
      </c>
      <c r="J490" s="80">
        <v>1700956</v>
      </c>
    </row>
    <row r="491" spans="1:10" x14ac:dyDescent="0.25">
      <c r="A491">
        <v>2</v>
      </c>
      <c r="B491" s="76">
        <v>430</v>
      </c>
      <c r="C491" s="76">
        <v>30.56</v>
      </c>
      <c r="D491" s="76">
        <v>9</v>
      </c>
      <c r="E491" s="77" t="s">
        <v>52</v>
      </c>
      <c r="F491" s="78" t="s">
        <v>24</v>
      </c>
      <c r="G491" s="76">
        <f t="shared" si="14"/>
        <v>7.2999999999999995E-2</v>
      </c>
      <c r="H491" s="79">
        <f t="shared" si="15"/>
        <v>0.42249255909805394</v>
      </c>
      <c r="I491" s="76">
        <v>498494</v>
      </c>
      <c r="J491" s="80">
        <v>1700956</v>
      </c>
    </row>
    <row r="492" spans="1:10" x14ac:dyDescent="0.25">
      <c r="A492">
        <v>2</v>
      </c>
      <c r="B492" s="76">
        <v>431</v>
      </c>
      <c r="C492" s="76">
        <v>40.74</v>
      </c>
      <c r="D492" s="76">
        <v>14</v>
      </c>
      <c r="E492" s="77" t="s">
        <v>44</v>
      </c>
      <c r="F492" s="78" t="s">
        <v>18</v>
      </c>
      <c r="G492" s="76">
        <f t="shared" si="14"/>
        <v>0.13</v>
      </c>
      <c r="H492" s="79">
        <f t="shared" si="15"/>
        <v>1.1679921942020173</v>
      </c>
      <c r="I492" s="76">
        <v>498489</v>
      </c>
      <c r="J492" s="80">
        <v>1700956</v>
      </c>
    </row>
    <row r="493" spans="1:10" x14ac:dyDescent="0.25">
      <c r="A493">
        <v>2</v>
      </c>
      <c r="B493" s="76">
        <v>432.1</v>
      </c>
      <c r="C493" s="76">
        <v>15.28</v>
      </c>
      <c r="D493" s="76">
        <v>8</v>
      </c>
      <c r="E493" s="77" t="s">
        <v>46</v>
      </c>
      <c r="F493" s="78" t="s">
        <v>17</v>
      </c>
      <c r="G493" s="76">
        <f t="shared" si="14"/>
        <v>1.7999999999999999E-2</v>
      </c>
      <c r="H493" s="79">
        <f t="shared" si="15"/>
        <v>9.3887235355123083E-2</v>
      </c>
      <c r="I493" s="76">
        <v>498489</v>
      </c>
      <c r="J493" s="80">
        <v>1700959</v>
      </c>
    </row>
    <row r="494" spans="1:10" x14ac:dyDescent="0.25">
      <c r="A494">
        <v>2</v>
      </c>
      <c r="B494" s="76">
        <v>432.2</v>
      </c>
      <c r="C494" s="76">
        <v>16.55</v>
      </c>
      <c r="D494" s="76">
        <v>6</v>
      </c>
      <c r="E494" s="77" t="s">
        <v>46</v>
      </c>
      <c r="F494" s="78" t="s">
        <v>17</v>
      </c>
      <c r="G494" s="76">
        <f t="shared" si="14"/>
        <v>2.1999999999999999E-2</v>
      </c>
      <c r="H494" s="79">
        <f t="shared" si="15"/>
        <v>8.2607047852788315E-2</v>
      </c>
      <c r="I494" s="76">
        <v>498489</v>
      </c>
      <c r="J494" s="80">
        <v>1700959</v>
      </c>
    </row>
    <row r="495" spans="1:10" x14ac:dyDescent="0.25">
      <c r="A495">
        <v>2</v>
      </c>
      <c r="B495" s="76">
        <v>433</v>
      </c>
      <c r="C495" s="76">
        <v>18.14</v>
      </c>
      <c r="D495" s="76">
        <v>8</v>
      </c>
      <c r="E495" s="77" t="s">
        <v>51</v>
      </c>
      <c r="F495" s="78" t="s">
        <v>15</v>
      </c>
      <c r="G495" s="76">
        <f t="shared" si="14"/>
        <v>2.5999999999999999E-2</v>
      </c>
      <c r="H495" s="79">
        <f t="shared" si="15"/>
        <v>0.13232271641000912</v>
      </c>
      <c r="I495" s="76">
        <v>498489</v>
      </c>
      <c r="J495" s="80">
        <v>1700963</v>
      </c>
    </row>
    <row r="496" spans="1:10" x14ac:dyDescent="0.25">
      <c r="A496">
        <v>2</v>
      </c>
      <c r="B496" s="76">
        <v>434</v>
      </c>
      <c r="C496" s="76">
        <v>9.5500000000000007</v>
      </c>
      <c r="D496" s="76">
        <v>4</v>
      </c>
      <c r="E496" s="77" t="s">
        <v>48</v>
      </c>
      <c r="F496" s="78" t="s">
        <v>22</v>
      </c>
      <c r="G496" s="76">
        <f t="shared" si="14"/>
        <v>7.0000000000000001E-3</v>
      </c>
      <c r="H496" s="79">
        <f t="shared" si="15"/>
        <v>1.8337350655297482E-2</v>
      </c>
      <c r="I496" s="76">
        <v>498487</v>
      </c>
      <c r="J496" s="80">
        <v>1700967</v>
      </c>
    </row>
    <row r="497" spans="1:10" x14ac:dyDescent="0.25">
      <c r="A497">
        <v>2</v>
      </c>
      <c r="B497" s="76">
        <v>435</v>
      </c>
      <c r="C497" s="76">
        <v>9.5500000000000007</v>
      </c>
      <c r="D497" s="76">
        <v>5</v>
      </c>
      <c r="E497" s="77" t="s">
        <v>55</v>
      </c>
      <c r="F497" s="78" t="s">
        <v>20</v>
      </c>
      <c r="G497" s="76">
        <f t="shared" si="14"/>
        <v>7.0000000000000001E-3</v>
      </c>
      <c r="H497" s="79">
        <f t="shared" si="15"/>
        <v>2.2921688319121846E-2</v>
      </c>
      <c r="I497" s="76">
        <v>498485</v>
      </c>
      <c r="J497" s="80">
        <v>1700968</v>
      </c>
    </row>
    <row r="498" spans="1:10" x14ac:dyDescent="0.25">
      <c r="A498">
        <v>2</v>
      </c>
      <c r="B498" s="76">
        <v>436</v>
      </c>
      <c r="C498" s="76">
        <v>11.46</v>
      </c>
      <c r="D498" s="76">
        <v>5</v>
      </c>
      <c r="E498" s="77" t="s">
        <v>47</v>
      </c>
      <c r="F498" s="78" t="s">
        <v>20</v>
      </c>
      <c r="G498" s="76">
        <f t="shared" si="14"/>
        <v>0.01</v>
      </c>
      <c r="H498" s="79">
        <f t="shared" si="15"/>
        <v>3.3007231179535468E-2</v>
      </c>
      <c r="I498" s="76">
        <v>498485</v>
      </c>
      <c r="J498" s="80">
        <v>1700969</v>
      </c>
    </row>
    <row r="499" spans="1:10" x14ac:dyDescent="0.25">
      <c r="A499">
        <v>2</v>
      </c>
      <c r="B499" s="76">
        <v>437</v>
      </c>
      <c r="C499" s="76">
        <v>19.100000000000001</v>
      </c>
      <c r="D499" s="76">
        <v>8</v>
      </c>
      <c r="E499" s="77" t="s">
        <v>47</v>
      </c>
      <c r="F499" s="78" t="s">
        <v>20</v>
      </c>
      <c r="G499" s="76">
        <f t="shared" si="14"/>
        <v>2.9000000000000001E-2</v>
      </c>
      <c r="H499" s="79">
        <f t="shared" si="15"/>
        <v>0.14669880524237985</v>
      </c>
      <c r="I499" s="76">
        <v>498485</v>
      </c>
      <c r="J499" s="80">
        <v>1700968</v>
      </c>
    </row>
    <row r="500" spans="1:10" x14ac:dyDescent="0.25">
      <c r="A500">
        <v>2</v>
      </c>
      <c r="B500" s="76">
        <v>438.1</v>
      </c>
      <c r="C500" s="76">
        <v>14.64</v>
      </c>
      <c r="D500" s="76">
        <v>7</v>
      </c>
      <c r="E500" s="77" t="s">
        <v>46</v>
      </c>
      <c r="F500" s="78" t="s">
        <v>17</v>
      </c>
      <c r="G500" s="76">
        <f t="shared" si="14"/>
        <v>1.7000000000000001E-2</v>
      </c>
      <c r="H500" s="79">
        <f t="shared" si="15"/>
        <v>7.5413665242365965E-2</v>
      </c>
      <c r="I500" s="76">
        <v>498484</v>
      </c>
      <c r="J500" s="80">
        <v>1700968</v>
      </c>
    </row>
    <row r="501" spans="1:10" x14ac:dyDescent="0.25">
      <c r="A501">
        <v>2</v>
      </c>
      <c r="B501" s="76">
        <v>438.2</v>
      </c>
      <c r="C501" s="76">
        <v>18.46</v>
      </c>
      <c r="D501" s="76"/>
      <c r="E501" s="77" t="s">
        <v>46</v>
      </c>
      <c r="F501" s="78" t="s">
        <v>17</v>
      </c>
      <c r="G501" s="76">
        <f t="shared" si="14"/>
        <v>2.7E-2</v>
      </c>
      <c r="H501" s="79">
        <f t="shared" si="15"/>
        <v>0</v>
      </c>
      <c r="I501" s="76">
        <v>498484</v>
      </c>
      <c r="J501" s="80">
        <v>1700968</v>
      </c>
    </row>
    <row r="502" spans="1:10" x14ac:dyDescent="0.25">
      <c r="A502">
        <v>2</v>
      </c>
      <c r="B502" s="76">
        <v>439.1</v>
      </c>
      <c r="C502" s="76">
        <v>25.46</v>
      </c>
      <c r="D502" s="76">
        <v>9</v>
      </c>
      <c r="E502" s="77" t="s">
        <v>47</v>
      </c>
      <c r="F502" s="78" t="s">
        <v>20</v>
      </c>
      <c r="G502" s="76">
        <f t="shared" si="14"/>
        <v>5.0999999999999997E-2</v>
      </c>
      <c r="H502" s="79">
        <f t="shared" si="15"/>
        <v>0.2932440192765628</v>
      </c>
      <c r="I502" s="76">
        <v>498480</v>
      </c>
      <c r="J502" s="80">
        <v>1700968</v>
      </c>
    </row>
    <row r="503" spans="1:10" x14ac:dyDescent="0.25">
      <c r="A503">
        <v>2</v>
      </c>
      <c r="B503" s="76">
        <v>439.2</v>
      </c>
      <c r="C503" s="76">
        <v>15.92</v>
      </c>
      <c r="D503" s="76">
        <v>8</v>
      </c>
      <c r="E503" s="77" t="s">
        <v>47</v>
      </c>
      <c r="F503" s="78" t="s">
        <v>20</v>
      </c>
      <c r="G503" s="76">
        <f t="shared" si="14"/>
        <v>0.02</v>
      </c>
      <c r="H503" s="79">
        <f t="shared" si="15"/>
        <v>0.10191684458480386</v>
      </c>
      <c r="I503" s="76">
        <v>498480</v>
      </c>
      <c r="J503" s="80">
        <v>1700968</v>
      </c>
    </row>
    <row r="504" spans="1:10" x14ac:dyDescent="0.25">
      <c r="A504">
        <v>2</v>
      </c>
      <c r="B504" s="76">
        <v>440.1</v>
      </c>
      <c r="C504" s="76">
        <v>34.380000000000003</v>
      </c>
      <c r="D504" s="76">
        <v>12</v>
      </c>
      <c r="E504" s="77" t="s">
        <v>45</v>
      </c>
      <c r="F504" s="78" t="s">
        <v>25</v>
      </c>
      <c r="G504" s="76">
        <f t="shared" si="14"/>
        <v>9.2999999999999999E-2</v>
      </c>
      <c r="H504" s="79">
        <f t="shared" si="15"/>
        <v>0.71295619347796624</v>
      </c>
      <c r="I504" s="76">
        <v>498480</v>
      </c>
      <c r="J504" s="80">
        <v>1700979</v>
      </c>
    </row>
    <row r="505" spans="1:10" x14ac:dyDescent="0.25">
      <c r="A505">
        <v>2</v>
      </c>
      <c r="B505" s="76">
        <v>440.2</v>
      </c>
      <c r="C505" s="76">
        <v>31.83</v>
      </c>
      <c r="D505" s="76">
        <v>9</v>
      </c>
      <c r="E505" s="77" t="s">
        <v>45</v>
      </c>
      <c r="F505" s="78" t="s">
        <v>25</v>
      </c>
      <c r="G505" s="76">
        <f t="shared" si="14"/>
        <v>0.08</v>
      </c>
      <c r="H505" s="79">
        <f t="shared" si="15"/>
        <v>0.45833776433749135</v>
      </c>
      <c r="I505" s="76">
        <v>498480</v>
      </c>
      <c r="J505" s="80">
        <v>1700979</v>
      </c>
    </row>
    <row r="506" spans="1:10" x14ac:dyDescent="0.25">
      <c r="A506">
        <v>2</v>
      </c>
      <c r="B506" s="76">
        <v>441</v>
      </c>
      <c r="C506" s="76">
        <v>17.510000000000002</v>
      </c>
      <c r="D506" s="76">
        <v>8</v>
      </c>
      <c r="E506" s="77" t="s">
        <v>45</v>
      </c>
      <c r="F506" s="78" t="s">
        <v>25</v>
      </c>
      <c r="G506" s="76">
        <f t="shared" si="14"/>
        <v>2.4E-2</v>
      </c>
      <c r="H506" s="79">
        <f t="shared" si="15"/>
        <v>0.12329121558398669</v>
      </c>
      <c r="I506" s="76">
        <v>498481</v>
      </c>
      <c r="J506" s="80">
        <v>1700964</v>
      </c>
    </row>
    <row r="507" spans="1:10" x14ac:dyDescent="0.25">
      <c r="A507">
        <v>2</v>
      </c>
      <c r="B507" s="76">
        <v>442</v>
      </c>
      <c r="C507" s="76">
        <v>15.28</v>
      </c>
      <c r="D507" s="76"/>
      <c r="E507" s="77" t="s">
        <v>46</v>
      </c>
      <c r="F507" s="78" t="s">
        <v>17</v>
      </c>
      <c r="G507" s="76">
        <f t="shared" si="14"/>
        <v>1.7999999999999999E-2</v>
      </c>
      <c r="H507" s="79">
        <f t="shared" si="15"/>
        <v>0</v>
      </c>
      <c r="I507" s="76">
        <v>498484</v>
      </c>
      <c r="J507" s="80">
        <v>1700963</v>
      </c>
    </row>
    <row r="508" spans="1:10" x14ac:dyDescent="0.25">
      <c r="A508">
        <v>2</v>
      </c>
      <c r="B508" s="76">
        <v>443</v>
      </c>
      <c r="C508" s="76">
        <v>21.01</v>
      </c>
      <c r="D508" s="76">
        <v>10</v>
      </c>
      <c r="E508" s="77" t="s">
        <v>45</v>
      </c>
      <c r="F508" s="78" t="s">
        <v>25</v>
      </c>
      <c r="G508" s="76">
        <f t="shared" si="14"/>
        <v>3.5000000000000003E-2</v>
      </c>
      <c r="H508" s="79">
        <f t="shared" si="15"/>
        <v>0.22188194292909952</v>
      </c>
      <c r="I508" s="76">
        <v>498484</v>
      </c>
      <c r="J508" s="80">
        <v>1700963</v>
      </c>
    </row>
    <row r="509" spans="1:10" x14ac:dyDescent="0.25">
      <c r="A509">
        <v>2</v>
      </c>
      <c r="B509" s="76">
        <v>444.1</v>
      </c>
      <c r="C509" s="76">
        <v>21.01</v>
      </c>
      <c r="D509" s="76">
        <v>8</v>
      </c>
      <c r="E509" s="77" t="s">
        <v>46</v>
      </c>
      <c r="F509" s="78" t="s">
        <v>17</v>
      </c>
      <c r="G509" s="76">
        <f t="shared" si="14"/>
        <v>3.5000000000000003E-2</v>
      </c>
      <c r="H509" s="79">
        <f t="shared" si="15"/>
        <v>0.17750555434327961</v>
      </c>
      <c r="I509" s="76">
        <v>498486</v>
      </c>
      <c r="J509" s="80">
        <v>1700960</v>
      </c>
    </row>
    <row r="510" spans="1:10" x14ac:dyDescent="0.25">
      <c r="A510">
        <v>2</v>
      </c>
      <c r="B510" s="76">
        <v>444.2</v>
      </c>
      <c r="C510" s="76">
        <v>19.100000000000001</v>
      </c>
      <c r="D510" s="76">
        <v>7</v>
      </c>
      <c r="E510" s="77" t="s">
        <v>46</v>
      </c>
      <c r="F510" s="78" t="s">
        <v>17</v>
      </c>
      <c r="G510" s="76">
        <f t="shared" si="14"/>
        <v>2.9000000000000001E-2</v>
      </c>
      <c r="H510" s="79">
        <f t="shared" si="15"/>
        <v>0.12836145458708237</v>
      </c>
      <c r="I510" s="76">
        <v>498486</v>
      </c>
      <c r="J510" s="80">
        <v>1700960</v>
      </c>
    </row>
    <row r="511" spans="1:10" x14ac:dyDescent="0.25">
      <c r="A511">
        <v>2</v>
      </c>
      <c r="B511" s="76">
        <v>445.1</v>
      </c>
      <c r="C511" s="76">
        <v>18.46</v>
      </c>
      <c r="D511" s="76"/>
      <c r="E511" s="77" t="s">
        <v>52</v>
      </c>
      <c r="F511" s="78" t="s">
        <v>24</v>
      </c>
      <c r="G511" s="76">
        <f t="shared" si="14"/>
        <v>2.7E-2</v>
      </c>
      <c r="H511" s="79">
        <f t="shared" si="15"/>
        <v>0</v>
      </c>
      <c r="I511" s="76">
        <v>498491</v>
      </c>
      <c r="J511" s="80">
        <v>1700956</v>
      </c>
    </row>
    <row r="512" spans="1:10" x14ac:dyDescent="0.25">
      <c r="A512">
        <v>2</v>
      </c>
      <c r="B512" s="76">
        <v>445.2</v>
      </c>
      <c r="C512" s="76">
        <v>10.19</v>
      </c>
      <c r="D512" s="76">
        <v>6</v>
      </c>
      <c r="E512" s="77" t="s">
        <v>52</v>
      </c>
      <c r="F512" s="78" t="s">
        <v>24</v>
      </c>
      <c r="G512" s="76">
        <f t="shared" si="14"/>
        <v>8.0000000000000002E-3</v>
      </c>
      <c r="H512" s="79">
        <f t="shared" si="15"/>
        <v>3.1316229977991848E-2</v>
      </c>
      <c r="I512" s="76">
        <v>498491</v>
      </c>
      <c r="J512" s="80">
        <v>1700956</v>
      </c>
    </row>
    <row r="513" spans="1:10" x14ac:dyDescent="0.25">
      <c r="A513">
        <v>2</v>
      </c>
      <c r="B513" s="76">
        <v>446</v>
      </c>
      <c r="C513" s="76">
        <v>26.74</v>
      </c>
      <c r="D513" s="76">
        <v>8</v>
      </c>
      <c r="E513" s="77" t="s">
        <v>57</v>
      </c>
      <c r="F513" s="78" t="s">
        <v>16</v>
      </c>
      <c r="G513" s="76">
        <f t="shared" si="14"/>
        <v>5.6000000000000001E-2</v>
      </c>
      <c r="H513" s="79">
        <f t="shared" si="15"/>
        <v>0.28752965827506444</v>
      </c>
      <c r="I513" s="76">
        <v>498486</v>
      </c>
      <c r="J513" s="80">
        <v>1700950</v>
      </c>
    </row>
    <row r="514" spans="1:10" x14ac:dyDescent="0.25">
      <c r="A514">
        <v>2</v>
      </c>
      <c r="B514" s="76">
        <v>447</v>
      </c>
      <c r="C514" s="76">
        <v>12.73</v>
      </c>
      <c r="D514" s="76">
        <v>6</v>
      </c>
      <c r="E514" s="77" t="s">
        <v>47</v>
      </c>
      <c r="F514" s="78" t="s">
        <v>20</v>
      </c>
      <c r="G514" s="76">
        <f t="shared" ref="G514:G577" si="16">ROUND((C514/100)^2*0.7854,3)</f>
        <v>1.2999999999999999E-2</v>
      </c>
      <c r="H514" s="79">
        <f t="shared" si="15"/>
        <v>4.8874003212760461E-2</v>
      </c>
      <c r="I514" s="76">
        <v>498476</v>
      </c>
      <c r="J514" s="80">
        <v>1700950</v>
      </c>
    </row>
    <row r="515" spans="1:10" x14ac:dyDescent="0.25">
      <c r="A515">
        <v>2</v>
      </c>
      <c r="B515" s="76">
        <v>448.1</v>
      </c>
      <c r="C515" s="76">
        <v>34.380000000000003</v>
      </c>
      <c r="D515" s="76">
        <v>8</v>
      </c>
      <c r="E515" s="77" t="s">
        <v>47</v>
      </c>
      <c r="F515" s="78" t="s">
        <v>20</v>
      </c>
      <c r="G515" s="76">
        <f t="shared" si="16"/>
        <v>9.2999999999999999E-2</v>
      </c>
      <c r="H515" s="79">
        <f t="shared" ref="H515:H578" si="17">IF(E515="Pino candelillo",-0.0044177+(0.0000285*C515^2*D515),((C515/100)^2)*D515*0.64*(PI()/4))</f>
        <v>0.47530412898531083</v>
      </c>
      <c r="I515" s="76">
        <v>498484</v>
      </c>
      <c r="J515" s="80">
        <v>1700951</v>
      </c>
    </row>
    <row r="516" spans="1:10" x14ac:dyDescent="0.25">
      <c r="A516">
        <v>2</v>
      </c>
      <c r="B516" s="76">
        <v>448.2</v>
      </c>
      <c r="C516" s="76">
        <v>25.46</v>
      </c>
      <c r="D516" s="76">
        <v>8</v>
      </c>
      <c r="E516" s="77" t="s">
        <v>47</v>
      </c>
      <c r="F516" s="78" t="s">
        <v>20</v>
      </c>
      <c r="G516" s="76">
        <f t="shared" si="16"/>
        <v>5.0999999999999997E-2</v>
      </c>
      <c r="H516" s="79">
        <f t="shared" si="17"/>
        <v>0.26066135046805577</v>
      </c>
      <c r="I516" s="76">
        <v>498484</v>
      </c>
      <c r="J516" s="80">
        <v>1700951</v>
      </c>
    </row>
    <row r="517" spans="1:10" x14ac:dyDescent="0.25">
      <c r="A517">
        <v>2</v>
      </c>
      <c r="B517" s="76">
        <v>449</v>
      </c>
      <c r="C517" s="76">
        <v>12.73</v>
      </c>
      <c r="D517" s="76">
        <v>6</v>
      </c>
      <c r="E517" s="77" t="s">
        <v>45</v>
      </c>
      <c r="F517" s="78" t="s">
        <v>25</v>
      </c>
      <c r="G517" s="76">
        <f t="shared" si="16"/>
        <v>1.2999999999999999E-2</v>
      </c>
      <c r="H517" s="79">
        <f t="shared" si="17"/>
        <v>4.8874003212760461E-2</v>
      </c>
      <c r="I517" s="76">
        <v>498489</v>
      </c>
      <c r="J517" s="80">
        <v>1700958</v>
      </c>
    </row>
    <row r="518" spans="1:10" x14ac:dyDescent="0.25">
      <c r="A518">
        <v>2</v>
      </c>
      <c r="B518" s="76">
        <v>450</v>
      </c>
      <c r="C518" s="76">
        <v>14.01</v>
      </c>
      <c r="D518" s="76">
        <v>8</v>
      </c>
      <c r="E518" s="77" t="s">
        <v>46</v>
      </c>
      <c r="F518" s="78" t="s">
        <v>17</v>
      </c>
      <c r="G518" s="76">
        <f t="shared" si="16"/>
        <v>1.4999999999999999E-2</v>
      </c>
      <c r="H518" s="79">
        <f t="shared" si="17"/>
        <v>7.8928911386351358E-2</v>
      </c>
      <c r="I518" s="76">
        <v>498478</v>
      </c>
      <c r="J518" s="80">
        <v>1700963</v>
      </c>
    </row>
    <row r="519" spans="1:10" x14ac:dyDescent="0.25">
      <c r="A519">
        <v>2</v>
      </c>
      <c r="B519" s="76">
        <v>451</v>
      </c>
      <c r="C519" s="76">
        <v>17.829999999999998</v>
      </c>
      <c r="D519" s="76">
        <v>7</v>
      </c>
      <c r="E519" s="77" t="s">
        <v>47</v>
      </c>
      <c r="F519" s="78" t="s">
        <v>20</v>
      </c>
      <c r="G519" s="76">
        <f t="shared" si="16"/>
        <v>2.5000000000000001E-2</v>
      </c>
      <c r="H519" s="79">
        <f t="shared" si="17"/>
        <v>0.11185890965209096</v>
      </c>
      <c r="I519" s="76">
        <v>498479</v>
      </c>
      <c r="J519" s="80">
        <v>1700962</v>
      </c>
    </row>
    <row r="520" spans="1:10" x14ac:dyDescent="0.25">
      <c r="A520">
        <v>2</v>
      </c>
      <c r="B520" s="76">
        <v>452.1</v>
      </c>
      <c r="C520" s="76">
        <v>31.83</v>
      </c>
      <c r="D520" s="76">
        <v>8</v>
      </c>
      <c r="E520" s="77" t="s">
        <v>45</v>
      </c>
      <c r="F520" s="78" t="s">
        <v>25</v>
      </c>
      <c r="G520" s="76">
        <f t="shared" si="16"/>
        <v>0.08</v>
      </c>
      <c r="H520" s="79">
        <f t="shared" si="17"/>
        <v>0.40741134607777019</v>
      </c>
      <c r="I520" s="76">
        <v>498478</v>
      </c>
      <c r="J520" s="80">
        <v>1700958</v>
      </c>
    </row>
    <row r="521" spans="1:10" x14ac:dyDescent="0.25">
      <c r="A521">
        <v>2</v>
      </c>
      <c r="B521" s="76">
        <v>452.2</v>
      </c>
      <c r="C521" s="76">
        <v>41.38</v>
      </c>
      <c r="D521" s="76">
        <v>12</v>
      </c>
      <c r="E521" s="77" t="s">
        <v>45</v>
      </c>
      <c r="F521" s="78" t="s">
        <v>25</v>
      </c>
      <c r="G521" s="76">
        <f t="shared" si="16"/>
        <v>0.13400000000000001</v>
      </c>
      <c r="H521" s="79">
        <f t="shared" si="17"/>
        <v>1.0328376813599001</v>
      </c>
      <c r="I521" s="76">
        <v>498478</v>
      </c>
      <c r="J521" s="80">
        <v>1700958</v>
      </c>
    </row>
    <row r="522" spans="1:10" x14ac:dyDescent="0.25">
      <c r="A522">
        <v>2</v>
      </c>
      <c r="B522" s="76">
        <v>453</v>
      </c>
      <c r="C522" s="76">
        <v>12.73</v>
      </c>
      <c r="D522" s="76">
        <v>5</v>
      </c>
      <c r="E522" s="77" t="s">
        <v>47</v>
      </c>
      <c r="F522" s="78" t="s">
        <v>20</v>
      </c>
      <c r="G522" s="76">
        <f t="shared" si="16"/>
        <v>1.2999999999999999E-2</v>
      </c>
      <c r="H522" s="79">
        <f t="shared" si="17"/>
        <v>4.0728336010633713E-2</v>
      </c>
      <c r="I522" s="76">
        <v>498478</v>
      </c>
      <c r="J522" s="80">
        <v>1700957</v>
      </c>
    </row>
    <row r="523" spans="1:10" x14ac:dyDescent="0.25">
      <c r="A523">
        <v>2</v>
      </c>
      <c r="B523" s="76">
        <v>454</v>
      </c>
      <c r="C523" s="76">
        <v>40.11</v>
      </c>
      <c r="D523" s="76"/>
      <c r="E523" s="77" t="s">
        <v>45</v>
      </c>
      <c r="F523" s="78" t="s">
        <v>25</v>
      </c>
      <c r="G523" s="76">
        <f t="shared" si="16"/>
        <v>0.126</v>
      </c>
      <c r="H523" s="79">
        <f t="shared" si="17"/>
        <v>0</v>
      </c>
      <c r="I523" s="76">
        <v>498477</v>
      </c>
      <c r="J523" s="80">
        <v>1700956</v>
      </c>
    </row>
    <row r="524" spans="1:10" x14ac:dyDescent="0.25">
      <c r="A524">
        <v>2</v>
      </c>
      <c r="B524" s="76">
        <v>455</v>
      </c>
      <c r="C524" s="76">
        <v>11.14</v>
      </c>
      <c r="D524" s="76">
        <v>5</v>
      </c>
      <c r="E524" s="77" t="s">
        <v>45</v>
      </c>
      <c r="F524" s="78" t="s">
        <v>25</v>
      </c>
      <c r="G524" s="76">
        <f t="shared" si="16"/>
        <v>0.01</v>
      </c>
      <c r="H524" s="79">
        <f t="shared" si="17"/>
        <v>3.1189631333874548E-2</v>
      </c>
      <c r="I524" s="76">
        <v>498474</v>
      </c>
      <c r="J524" s="80">
        <v>1700955</v>
      </c>
    </row>
    <row r="525" spans="1:10" x14ac:dyDescent="0.25">
      <c r="A525">
        <v>2</v>
      </c>
      <c r="B525" s="76">
        <v>456.1</v>
      </c>
      <c r="C525" s="76">
        <v>40.74</v>
      </c>
      <c r="D525" s="76"/>
      <c r="E525" s="77" t="s">
        <v>45</v>
      </c>
      <c r="F525" s="78" t="s">
        <v>25</v>
      </c>
      <c r="G525" s="76">
        <f t="shared" si="16"/>
        <v>0.13</v>
      </c>
      <c r="H525" s="79">
        <f t="shared" si="17"/>
        <v>0</v>
      </c>
      <c r="I525" s="76">
        <v>498474</v>
      </c>
      <c r="J525" s="80">
        <v>1700954</v>
      </c>
    </row>
    <row r="526" spans="1:10" x14ac:dyDescent="0.25">
      <c r="A526">
        <v>2</v>
      </c>
      <c r="B526" s="76">
        <v>456.2</v>
      </c>
      <c r="C526" s="76">
        <v>18.46</v>
      </c>
      <c r="D526" s="76">
        <v>7</v>
      </c>
      <c r="E526" s="77" t="s">
        <v>45</v>
      </c>
      <c r="F526" s="78" t="s">
        <v>25</v>
      </c>
      <c r="G526" s="76">
        <f t="shared" si="16"/>
        <v>2.7E-2</v>
      </c>
      <c r="H526" s="79">
        <f t="shared" si="17"/>
        <v>0.11990334217254844</v>
      </c>
      <c r="I526" s="76">
        <v>498474</v>
      </c>
      <c r="J526" s="80">
        <v>1700954</v>
      </c>
    </row>
    <row r="527" spans="1:10" x14ac:dyDescent="0.25">
      <c r="A527">
        <v>2</v>
      </c>
      <c r="B527" s="76">
        <v>457</v>
      </c>
      <c r="C527" s="76">
        <v>25.46</v>
      </c>
      <c r="D527" s="76">
        <v>8</v>
      </c>
      <c r="E527" s="77" t="s">
        <v>52</v>
      </c>
      <c r="F527" s="78" t="s">
        <v>24</v>
      </c>
      <c r="G527" s="76">
        <f t="shared" si="16"/>
        <v>5.0999999999999997E-2</v>
      </c>
      <c r="H527" s="79">
        <f t="shared" si="17"/>
        <v>0.26066135046805577</v>
      </c>
      <c r="I527" s="76">
        <v>498471</v>
      </c>
      <c r="J527" s="80">
        <v>1700953</v>
      </c>
    </row>
    <row r="528" spans="1:10" x14ac:dyDescent="0.25">
      <c r="A528">
        <v>2</v>
      </c>
      <c r="B528" s="76">
        <v>458</v>
      </c>
      <c r="C528" s="76">
        <v>23.55</v>
      </c>
      <c r="D528" s="76">
        <v>6</v>
      </c>
      <c r="E528" s="77" t="s">
        <v>45</v>
      </c>
      <c r="F528" s="78" t="s">
        <v>25</v>
      </c>
      <c r="G528" s="76">
        <f t="shared" si="16"/>
        <v>4.3999999999999997E-2</v>
      </c>
      <c r="H528" s="79">
        <f t="shared" si="17"/>
        <v>0.16726417340760322</v>
      </c>
      <c r="I528" s="76">
        <v>498467</v>
      </c>
      <c r="J528" s="80">
        <v>1700953</v>
      </c>
    </row>
    <row r="529" spans="1:10" x14ac:dyDescent="0.25">
      <c r="A529">
        <v>2</v>
      </c>
      <c r="B529" s="76">
        <v>459</v>
      </c>
      <c r="C529" s="76">
        <v>43.29</v>
      </c>
      <c r="D529" s="76">
        <v>10</v>
      </c>
      <c r="E529" s="77" t="s">
        <v>45</v>
      </c>
      <c r="F529" s="78" t="s">
        <v>25</v>
      </c>
      <c r="G529" s="76">
        <f t="shared" si="16"/>
        <v>0.14699999999999999</v>
      </c>
      <c r="H529" s="79">
        <f t="shared" si="17"/>
        <v>0.94198725523363591</v>
      </c>
      <c r="I529" s="76">
        <v>498466</v>
      </c>
      <c r="J529" s="80">
        <v>1700956</v>
      </c>
    </row>
    <row r="530" spans="1:10" x14ac:dyDescent="0.25">
      <c r="A530">
        <v>2</v>
      </c>
      <c r="B530" s="76">
        <v>460</v>
      </c>
      <c r="C530" s="76">
        <v>12.73</v>
      </c>
      <c r="D530" s="76"/>
      <c r="E530" s="77" t="s">
        <v>56</v>
      </c>
      <c r="F530" s="78" t="s">
        <v>20</v>
      </c>
      <c r="G530" s="76">
        <f t="shared" si="16"/>
        <v>1.2999999999999999E-2</v>
      </c>
      <c r="H530" s="79">
        <f t="shared" si="17"/>
        <v>0</v>
      </c>
      <c r="I530" s="76">
        <v>498464</v>
      </c>
      <c r="J530" s="80">
        <v>1700955</v>
      </c>
    </row>
    <row r="531" spans="1:10" x14ac:dyDescent="0.25">
      <c r="A531">
        <v>2</v>
      </c>
      <c r="B531" s="76">
        <v>461</v>
      </c>
      <c r="C531" s="76">
        <v>11.78</v>
      </c>
      <c r="D531" s="76">
        <v>6</v>
      </c>
      <c r="E531" s="77" t="s">
        <v>47</v>
      </c>
      <c r="F531" s="78" t="s">
        <v>20</v>
      </c>
      <c r="G531" s="76">
        <f t="shared" si="16"/>
        <v>1.0999999999999999E-2</v>
      </c>
      <c r="H531" s="79">
        <f t="shared" si="17"/>
        <v>4.1851563455079337E-2</v>
      </c>
      <c r="I531" s="76">
        <v>498464</v>
      </c>
      <c r="J531" s="80">
        <v>1700959</v>
      </c>
    </row>
    <row r="532" spans="1:10" x14ac:dyDescent="0.25">
      <c r="A532">
        <v>2</v>
      </c>
      <c r="B532" s="76">
        <v>462</v>
      </c>
      <c r="C532" s="76">
        <v>55.7</v>
      </c>
      <c r="D532" s="76">
        <v>13</v>
      </c>
      <c r="E532" s="77" t="s">
        <v>45</v>
      </c>
      <c r="F532" s="78" t="s">
        <v>25</v>
      </c>
      <c r="G532" s="76">
        <f t="shared" si="16"/>
        <v>0.24399999999999999</v>
      </c>
      <c r="H532" s="79">
        <f t="shared" si="17"/>
        <v>2.027326036701846</v>
      </c>
      <c r="I532" s="76">
        <v>498465</v>
      </c>
      <c r="J532" s="80">
        <v>1700961</v>
      </c>
    </row>
    <row r="533" spans="1:10" x14ac:dyDescent="0.25">
      <c r="A533">
        <v>2</v>
      </c>
      <c r="B533" s="76">
        <v>463</v>
      </c>
      <c r="C533" s="76">
        <v>38.200000000000003</v>
      </c>
      <c r="D533" s="76">
        <v>13</v>
      </c>
      <c r="E533" s="77" t="s">
        <v>45</v>
      </c>
      <c r="F533" s="78" t="s">
        <v>25</v>
      </c>
      <c r="G533" s="76">
        <f t="shared" si="16"/>
        <v>0.115</v>
      </c>
      <c r="H533" s="79">
        <f t="shared" si="17"/>
        <v>0.9535422340754689</v>
      </c>
      <c r="I533" s="76">
        <v>498466</v>
      </c>
      <c r="J533" s="80">
        <v>1700960</v>
      </c>
    </row>
    <row r="534" spans="1:10" x14ac:dyDescent="0.25">
      <c r="A534">
        <v>2</v>
      </c>
      <c r="B534" s="76">
        <v>464</v>
      </c>
      <c r="C534" s="76">
        <v>18.46</v>
      </c>
      <c r="D534" s="76">
        <v>8</v>
      </c>
      <c r="E534" s="77" t="s">
        <v>47</v>
      </c>
      <c r="F534" s="78" t="s">
        <v>20</v>
      </c>
      <c r="G534" s="76">
        <f t="shared" si="16"/>
        <v>2.7E-2</v>
      </c>
      <c r="H534" s="79">
        <f t="shared" si="17"/>
        <v>0.13703239105434106</v>
      </c>
      <c r="I534" s="76">
        <v>498471</v>
      </c>
      <c r="J534" s="80">
        <v>1700967</v>
      </c>
    </row>
    <row r="535" spans="1:10" x14ac:dyDescent="0.25">
      <c r="A535">
        <v>2</v>
      </c>
      <c r="B535" s="76">
        <v>465</v>
      </c>
      <c r="C535" s="76">
        <v>15.28</v>
      </c>
      <c r="D535" s="76">
        <v>8</v>
      </c>
      <c r="E535" s="77" t="s">
        <v>47</v>
      </c>
      <c r="F535" s="78" t="s">
        <v>20</v>
      </c>
      <c r="G535" s="76">
        <f t="shared" si="16"/>
        <v>1.7999999999999999E-2</v>
      </c>
      <c r="H535" s="79">
        <f t="shared" si="17"/>
        <v>9.3887235355123083E-2</v>
      </c>
      <c r="I535" s="76">
        <v>498469</v>
      </c>
      <c r="J535" s="80">
        <v>1700966</v>
      </c>
    </row>
    <row r="536" spans="1:10" x14ac:dyDescent="0.25">
      <c r="A536">
        <v>2</v>
      </c>
      <c r="B536" s="76">
        <v>466.1</v>
      </c>
      <c r="C536" s="76">
        <v>16.55</v>
      </c>
      <c r="D536" s="76">
        <v>10</v>
      </c>
      <c r="E536" s="77" t="s">
        <v>45</v>
      </c>
      <c r="F536" s="78" t="s">
        <v>25</v>
      </c>
      <c r="G536" s="76">
        <f t="shared" si="16"/>
        <v>2.1999999999999999E-2</v>
      </c>
      <c r="H536" s="79">
        <f t="shared" si="17"/>
        <v>0.13767841308798054</v>
      </c>
      <c r="I536" s="76">
        <v>498472</v>
      </c>
      <c r="J536" s="80">
        <v>1700968</v>
      </c>
    </row>
    <row r="537" spans="1:10" x14ac:dyDescent="0.25">
      <c r="A537">
        <v>2</v>
      </c>
      <c r="B537" s="76">
        <v>466.2</v>
      </c>
      <c r="C537" s="76">
        <v>19.739999999999998</v>
      </c>
      <c r="D537" s="76">
        <v>10</v>
      </c>
      <c r="E537" s="77" t="s">
        <v>45</v>
      </c>
      <c r="F537" s="78" t="s">
        <v>25</v>
      </c>
      <c r="G537" s="76">
        <f t="shared" si="16"/>
        <v>3.1E-2</v>
      </c>
      <c r="H537" s="79">
        <f t="shared" si="17"/>
        <v>0.19586829912031456</v>
      </c>
      <c r="I537" s="76">
        <v>498472</v>
      </c>
      <c r="J537" s="80">
        <v>1700968</v>
      </c>
    </row>
    <row r="538" spans="1:10" x14ac:dyDescent="0.25">
      <c r="A538">
        <v>2</v>
      </c>
      <c r="B538" s="76">
        <v>467</v>
      </c>
      <c r="C538" s="76">
        <v>14.01</v>
      </c>
      <c r="D538" s="76"/>
      <c r="E538" s="77" t="s">
        <v>47</v>
      </c>
      <c r="F538" s="78" t="s">
        <v>20</v>
      </c>
      <c r="G538" s="76">
        <f t="shared" si="16"/>
        <v>1.4999999999999999E-2</v>
      </c>
      <c r="H538" s="79">
        <f t="shared" si="17"/>
        <v>0</v>
      </c>
      <c r="I538" s="76">
        <v>498474</v>
      </c>
      <c r="J538" s="80">
        <v>1700971</v>
      </c>
    </row>
    <row r="539" spans="1:10" x14ac:dyDescent="0.25">
      <c r="A539">
        <v>2</v>
      </c>
      <c r="B539" s="76">
        <v>468</v>
      </c>
      <c r="C539" s="76">
        <v>17.190000000000001</v>
      </c>
      <c r="D539" s="76">
        <v>8</v>
      </c>
      <c r="E539" s="77" t="s">
        <v>47</v>
      </c>
      <c r="F539" s="78" t="s">
        <v>20</v>
      </c>
      <c r="G539" s="76">
        <f t="shared" si="16"/>
        <v>2.3E-2</v>
      </c>
      <c r="H539" s="79">
        <f t="shared" si="17"/>
        <v>0.11882603224632771</v>
      </c>
      <c r="I539" s="76">
        <v>498465</v>
      </c>
      <c r="J539" s="80">
        <v>1700971</v>
      </c>
    </row>
    <row r="540" spans="1:10" x14ac:dyDescent="0.25">
      <c r="A540">
        <v>2</v>
      </c>
      <c r="B540" s="76">
        <v>469</v>
      </c>
      <c r="C540" s="76">
        <v>21.01</v>
      </c>
      <c r="D540" s="76">
        <v>11</v>
      </c>
      <c r="E540" s="77" t="s">
        <v>47</v>
      </c>
      <c r="F540" s="78" t="s">
        <v>20</v>
      </c>
      <c r="G540" s="76">
        <f t="shared" si="16"/>
        <v>3.5000000000000003E-2</v>
      </c>
      <c r="H540" s="79">
        <f t="shared" si="17"/>
        <v>0.24407013722200946</v>
      </c>
      <c r="I540" s="76">
        <v>498475</v>
      </c>
      <c r="J540" s="80">
        <v>1700971</v>
      </c>
    </row>
    <row r="541" spans="1:10" x14ac:dyDescent="0.25">
      <c r="A541">
        <v>2</v>
      </c>
      <c r="B541" s="76">
        <v>470.1</v>
      </c>
      <c r="C541" s="76">
        <v>15.28</v>
      </c>
      <c r="D541" s="76">
        <v>8</v>
      </c>
      <c r="E541" s="77" t="s">
        <v>47</v>
      </c>
      <c r="F541" s="78" t="s">
        <v>20</v>
      </c>
      <c r="G541" s="76">
        <f t="shared" si="16"/>
        <v>1.7999999999999999E-2</v>
      </c>
      <c r="H541" s="79">
        <f t="shared" si="17"/>
        <v>9.3887235355123083E-2</v>
      </c>
      <c r="I541" s="76">
        <v>498466</v>
      </c>
      <c r="J541" s="80">
        <v>1700968</v>
      </c>
    </row>
    <row r="542" spans="1:10" x14ac:dyDescent="0.25">
      <c r="A542">
        <v>2</v>
      </c>
      <c r="B542" s="76">
        <v>470.2</v>
      </c>
      <c r="C542" s="76">
        <v>11.46</v>
      </c>
      <c r="D542" s="76">
        <v>5</v>
      </c>
      <c r="E542" s="77" t="s">
        <v>47</v>
      </c>
      <c r="F542" s="78" t="s">
        <v>20</v>
      </c>
      <c r="G542" s="76">
        <f t="shared" si="16"/>
        <v>0.01</v>
      </c>
      <c r="H542" s="79">
        <f t="shared" si="17"/>
        <v>3.3007231179535468E-2</v>
      </c>
      <c r="I542" s="76">
        <v>498466</v>
      </c>
      <c r="J542" s="80">
        <v>1700968</v>
      </c>
    </row>
    <row r="543" spans="1:10" x14ac:dyDescent="0.25">
      <c r="A543">
        <v>2</v>
      </c>
      <c r="B543" s="76">
        <v>471</v>
      </c>
      <c r="C543" s="76">
        <v>17.829999999999998</v>
      </c>
      <c r="D543" s="76"/>
      <c r="E543" s="77" t="s">
        <v>47</v>
      </c>
      <c r="F543" s="78" t="s">
        <v>20</v>
      </c>
      <c r="G543" s="76">
        <f t="shared" si="16"/>
        <v>2.5000000000000001E-2</v>
      </c>
      <c r="H543" s="79">
        <f t="shared" si="17"/>
        <v>0</v>
      </c>
      <c r="I543" s="76">
        <v>498466</v>
      </c>
      <c r="J543" s="80">
        <v>1700968</v>
      </c>
    </row>
    <row r="544" spans="1:10" x14ac:dyDescent="0.25">
      <c r="A544">
        <v>2</v>
      </c>
      <c r="B544" s="76">
        <v>472</v>
      </c>
      <c r="C544" s="76">
        <v>16.55</v>
      </c>
      <c r="D544" s="76">
        <v>5</v>
      </c>
      <c r="E544" s="77" t="s">
        <v>45</v>
      </c>
      <c r="F544" s="78" t="s">
        <v>25</v>
      </c>
      <c r="G544" s="76">
        <f t="shared" si="16"/>
        <v>2.1999999999999999E-2</v>
      </c>
      <c r="H544" s="79">
        <f t="shared" si="17"/>
        <v>6.883920654399027E-2</v>
      </c>
      <c r="I544" s="76">
        <v>498468</v>
      </c>
      <c r="J544" s="80">
        <v>1700972</v>
      </c>
    </row>
    <row r="545" spans="1:10" x14ac:dyDescent="0.25">
      <c r="A545">
        <v>2</v>
      </c>
      <c r="B545" s="76">
        <v>473</v>
      </c>
      <c r="C545" s="76">
        <v>26.74</v>
      </c>
      <c r="D545" s="76">
        <v>11</v>
      </c>
      <c r="E545" s="77" t="s">
        <v>45</v>
      </c>
      <c r="F545" s="78" t="s">
        <v>25</v>
      </c>
      <c r="G545" s="76">
        <f t="shared" si="16"/>
        <v>5.6000000000000001E-2</v>
      </c>
      <c r="H545" s="79">
        <f t="shared" si="17"/>
        <v>0.39535328012821352</v>
      </c>
      <c r="I545" s="76">
        <v>498466</v>
      </c>
      <c r="J545" s="80">
        <v>1700977</v>
      </c>
    </row>
    <row r="546" spans="1:10" x14ac:dyDescent="0.25">
      <c r="A546">
        <v>2</v>
      </c>
      <c r="B546" s="76">
        <v>474</v>
      </c>
      <c r="C546" s="76">
        <v>17.190000000000001</v>
      </c>
      <c r="D546" s="76">
        <v>7</v>
      </c>
      <c r="E546" s="77" t="s">
        <v>45</v>
      </c>
      <c r="F546" s="78" t="s">
        <v>25</v>
      </c>
      <c r="G546" s="76">
        <f t="shared" si="16"/>
        <v>2.3E-2</v>
      </c>
      <c r="H546" s="79">
        <f t="shared" si="17"/>
        <v>0.10397277821553674</v>
      </c>
      <c r="I546" s="76">
        <v>498467</v>
      </c>
      <c r="J546" s="80">
        <v>1700976</v>
      </c>
    </row>
    <row r="547" spans="1:10" x14ac:dyDescent="0.25">
      <c r="A547">
        <v>2</v>
      </c>
      <c r="B547" s="76">
        <v>475</v>
      </c>
      <c r="C547" s="76">
        <v>18.46</v>
      </c>
      <c r="D547" s="76">
        <v>9</v>
      </c>
      <c r="E547" s="77" t="s">
        <v>46</v>
      </c>
      <c r="F547" s="78" t="s">
        <v>17</v>
      </c>
      <c r="G547" s="76">
        <f t="shared" si="16"/>
        <v>2.7E-2</v>
      </c>
      <c r="H547" s="79">
        <f t="shared" si="17"/>
        <v>0.15416143993613371</v>
      </c>
      <c r="I547" s="76">
        <v>498464</v>
      </c>
      <c r="J547" s="80">
        <v>1700974</v>
      </c>
    </row>
    <row r="548" spans="1:10" x14ac:dyDescent="0.25">
      <c r="A548">
        <v>2</v>
      </c>
      <c r="B548" s="76">
        <v>476.1</v>
      </c>
      <c r="C548" s="76">
        <v>23.24</v>
      </c>
      <c r="D548" s="76">
        <v>8</v>
      </c>
      <c r="E548" s="77" t="s">
        <v>45</v>
      </c>
      <c r="F548" s="78" t="s">
        <v>25</v>
      </c>
      <c r="G548" s="76">
        <f t="shared" si="16"/>
        <v>4.2000000000000003E-2</v>
      </c>
      <c r="H548" s="79">
        <f t="shared" si="17"/>
        <v>0.21718613150482927</v>
      </c>
      <c r="I548" s="76">
        <v>498465</v>
      </c>
      <c r="J548" s="80">
        <v>1700976</v>
      </c>
    </row>
    <row r="549" spans="1:10" x14ac:dyDescent="0.25">
      <c r="A549">
        <v>2</v>
      </c>
      <c r="B549" s="76">
        <v>476.2</v>
      </c>
      <c r="C549" s="76">
        <v>26.42</v>
      </c>
      <c r="D549" s="76">
        <v>9</v>
      </c>
      <c r="E549" s="77" t="s">
        <v>45</v>
      </c>
      <c r="F549" s="78" t="s">
        <v>25</v>
      </c>
      <c r="G549" s="76">
        <f t="shared" si="16"/>
        <v>5.5E-2</v>
      </c>
      <c r="H549" s="79">
        <f t="shared" si="17"/>
        <v>0.315775179982828</v>
      </c>
      <c r="I549" s="76">
        <v>498465</v>
      </c>
      <c r="J549" s="80">
        <v>1700976</v>
      </c>
    </row>
    <row r="550" spans="1:10" x14ac:dyDescent="0.25">
      <c r="A550">
        <v>2</v>
      </c>
      <c r="B550" s="76">
        <v>476.3</v>
      </c>
      <c r="C550" s="76">
        <v>14.64</v>
      </c>
      <c r="D550" s="76"/>
      <c r="E550" s="77" t="s">
        <v>45</v>
      </c>
      <c r="F550" s="78" t="s">
        <v>25</v>
      </c>
      <c r="G550" s="76">
        <f t="shared" si="16"/>
        <v>1.7000000000000001E-2</v>
      </c>
      <c r="H550" s="79">
        <f t="shared" si="17"/>
        <v>0</v>
      </c>
      <c r="I550" s="76">
        <v>498465</v>
      </c>
      <c r="J550" s="80">
        <v>1700976</v>
      </c>
    </row>
    <row r="551" spans="1:10" x14ac:dyDescent="0.25">
      <c r="A551">
        <v>2</v>
      </c>
      <c r="B551" s="76">
        <v>476.4</v>
      </c>
      <c r="C551" s="76">
        <v>16.55</v>
      </c>
      <c r="D551" s="76">
        <v>8</v>
      </c>
      <c r="E551" s="77" t="s">
        <v>45</v>
      </c>
      <c r="F551" s="78" t="s">
        <v>25</v>
      </c>
      <c r="G551" s="76">
        <f t="shared" si="16"/>
        <v>2.1999999999999999E-2</v>
      </c>
      <c r="H551" s="79">
        <f t="shared" si="17"/>
        <v>0.11014273047038443</v>
      </c>
      <c r="I551" s="76">
        <v>498465</v>
      </c>
      <c r="J551" s="80">
        <v>1700976</v>
      </c>
    </row>
    <row r="552" spans="1:10" x14ac:dyDescent="0.25">
      <c r="A552">
        <v>2</v>
      </c>
      <c r="B552" s="76">
        <v>477</v>
      </c>
      <c r="C552" s="76">
        <v>12.1</v>
      </c>
      <c r="D552" s="76">
        <v>6</v>
      </c>
      <c r="E552" s="77" t="s">
        <v>56</v>
      </c>
      <c r="F552" s="78" t="s">
        <v>20</v>
      </c>
      <c r="G552" s="76">
        <f t="shared" si="16"/>
        <v>1.0999999999999999E-2</v>
      </c>
      <c r="H552" s="79">
        <f t="shared" si="17"/>
        <v>4.4156215719559834E-2</v>
      </c>
      <c r="I552" s="76">
        <v>498463</v>
      </c>
      <c r="J552" s="80">
        <v>1700974</v>
      </c>
    </row>
    <row r="553" spans="1:10" x14ac:dyDescent="0.25">
      <c r="A553">
        <v>2</v>
      </c>
      <c r="B553" s="76">
        <v>478</v>
      </c>
      <c r="C553" s="76">
        <v>10.5</v>
      </c>
      <c r="D553" s="76">
        <v>6</v>
      </c>
      <c r="E553" s="77" t="s">
        <v>47</v>
      </c>
      <c r="F553" s="78" t="s">
        <v>20</v>
      </c>
      <c r="G553" s="76">
        <f t="shared" si="16"/>
        <v>8.9999999999999993E-3</v>
      </c>
      <c r="H553" s="79">
        <f t="shared" si="17"/>
        <v>3.3250616645594366E-2</v>
      </c>
      <c r="I553" s="76">
        <v>498459</v>
      </c>
      <c r="J553" s="80">
        <v>1700969</v>
      </c>
    </row>
    <row r="554" spans="1:10" x14ac:dyDescent="0.25">
      <c r="A554">
        <v>2</v>
      </c>
      <c r="B554" s="76">
        <v>479.1</v>
      </c>
      <c r="C554" s="76">
        <v>34.380000000000003</v>
      </c>
      <c r="D554" s="76">
        <v>12</v>
      </c>
      <c r="E554" s="77" t="s">
        <v>45</v>
      </c>
      <c r="F554" s="78" t="s">
        <v>25</v>
      </c>
      <c r="G554" s="76">
        <f t="shared" si="16"/>
        <v>9.2999999999999999E-2</v>
      </c>
      <c r="H554" s="79">
        <f t="shared" si="17"/>
        <v>0.71295619347796624</v>
      </c>
      <c r="I554" s="76">
        <v>498472</v>
      </c>
      <c r="J554" s="80">
        <v>1700966</v>
      </c>
    </row>
    <row r="555" spans="1:10" x14ac:dyDescent="0.25">
      <c r="A555">
        <v>2</v>
      </c>
      <c r="B555" s="76">
        <v>479.2</v>
      </c>
      <c r="C555" s="76">
        <v>17.829999999999998</v>
      </c>
      <c r="D555" s="76">
        <v>10</v>
      </c>
      <c r="E555" s="77" t="s">
        <v>45</v>
      </c>
      <c r="F555" s="78" t="s">
        <v>25</v>
      </c>
      <c r="G555" s="76">
        <f t="shared" si="16"/>
        <v>2.5000000000000001E-2</v>
      </c>
      <c r="H555" s="79">
        <f t="shared" si="17"/>
        <v>0.15979844236012994</v>
      </c>
      <c r="I555" s="76">
        <v>498472</v>
      </c>
      <c r="J555" s="80">
        <v>1700966</v>
      </c>
    </row>
    <row r="556" spans="1:10" x14ac:dyDescent="0.25">
      <c r="A556">
        <v>2</v>
      </c>
      <c r="B556" s="76">
        <v>480</v>
      </c>
      <c r="C556" s="76">
        <v>28.01</v>
      </c>
      <c r="D556" s="76"/>
      <c r="E556" s="77" t="s">
        <v>45</v>
      </c>
      <c r="F556" s="78" t="s">
        <v>25</v>
      </c>
      <c r="G556" s="76">
        <f t="shared" si="16"/>
        <v>6.2E-2</v>
      </c>
      <c r="H556" s="79">
        <f t="shared" si="17"/>
        <v>0</v>
      </c>
      <c r="I556" s="76">
        <v>498462</v>
      </c>
      <c r="J556" s="80">
        <v>1700964</v>
      </c>
    </row>
    <row r="557" spans="1:10" x14ac:dyDescent="0.25">
      <c r="A557">
        <v>2</v>
      </c>
      <c r="B557" s="76">
        <v>481</v>
      </c>
      <c r="C557" s="76">
        <v>12.73</v>
      </c>
      <c r="D557" s="76">
        <v>6</v>
      </c>
      <c r="E557" s="77" t="s">
        <v>60</v>
      </c>
      <c r="F557" s="78" t="s">
        <v>61</v>
      </c>
      <c r="G557" s="76">
        <f t="shared" si="16"/>
        <v>1.2999999999999999E-2</v>
      </c>
      <c r="H557" s="79">
        <f t="shared" si="17"/>
        <v>4.8874003212760461E-2</v>
      </c>
      <c r="I557" s="76">
        <v>498457</v>
      </c>
      <c r="J557" s="80">
        <v>1700965</v>
      </c>
    </row>
    <row r="558" spans="1:10" x14ac:dyDescent="0.25">
      <c r="A558">
        <v>2</v>
      </c>
      <c r="B558" s="76">
        <v>482</v>
      </c>
      <c r="C558" s="76">
        <v>10.19</v>
      </c>
      <c r="D558" s="76">
        <v>4</v>
      </c>
      <c r="E558" s="77" t="s">
        <v>47</v>
      </c>
      <c r="F558" s="78" t="s">
        <v>20</v>
      </c>
      <c r="G558" s="76">
        <f t="shared" si="16"/>
        <v>8.0000000000000002E-3</v>
      </c>
      <c r="H558" s="79">
        <f t="shared" si="17"/>
        <v>2.0877486651994563E-2</v>
      </c>
      <c r="I558" s="76">
        <v>498459</v>
      </c>
      <c r="J558" s="80">
        <v>1700962</v>
      </c>
    </row>
    <row r="559" spans="1:10" x14ac:dyDescent="0.25">
      <c r="A559">
        <v>2</v>
      </c>
      <c r="B559" s="76">
        <v>483</v>
      </c>
      <c r="C559" s="76">
        <v>31.19</v>
      </c>
      <c r="D559" s="76">
        <v>11</v>
      </c>
      <c r="E559" s="77" t="s">
        <v>45</v>
      </c>
      <c r="F559" s="78" t="s">
        <v>25</v>
      </c>
      <c r="G559" s="76">
        <f t="shared" si="16"/>
        <v>7.5999999999999998E-2</v>
      </c>
      <c r="H559" s="79">
        <f t="shared" si="17"/>
        <v>0.53788977669748173</v>
      </c>
      <c r="I559" s="76">
        <v>498459</v>
      </c>
      <c r="J559" s="80">
        <v>1700963</v>
      </c>
    </row>
    <row r="560" spans="1:10" x14ac:dyDescent="0.25">
      <c r="A560">
        <v>2</v>
      </c>
      <c r="B560" s="76">
        <v>484</v>
      </c>
      <c r="C560" s="76">
        <v>20.37</v>
      </c>
      <c r="D560" s="76">
        <v>9</v>
      </c>
      <c r="E560" s="77" t="s">
        <v>45</v>
      </c>
      <c r="F560" s="78" t="s">
        <v>25</v>
      </c>
      <c r="G560" s="76">
        <f t="shared" si="16"/>
        <v>3.3000000000000002E-2</v>
      </c>
      <c r="H560" s="79">
        <f t="shared" si="17"/>
        <v>0.18771303121103849</v>
      </c>
      <c r="I560" s="76">
        <v>498458</v>
      </c>
      <c r="J560" s="80">
        <v>1700961</v>
      </c>
    </row>
    <row r="561" spans="1:10" x14ac:dyDescent="0.25">
      <c r="A561">
        <v>2</v>
      </c>
      <c r="B561" s="76">
        <v>485</v>
      </c>
      <c r="C561" s="76">
        <v>17.829999999999998</v>
      </c>
      <c r="D561" s="76">
        <v>5</v>
      </c>
      <c r="E561" s="77" t="s">
        <v>45</v>
      </c>
      <c r="F561" s="78" t="s">
        <v>25</v>
      </c>
      <c r="G561" s="76">
        <f t="shared" si="16"/>
        <v>2.5000000000000001E-2</v>
      </c>
      <c r="H561" s="79">
        <f t="shared" si="17"/>
        <v>7.9899221180064969E-2</v>
      </c>
      <c r="I561" s="76">
        <v>498459</v>
      </c>
      <c r="J561" s="80">
        <v>1700960</v>
      </c>
    </row>
    <row r="562" spans="1:10" x14ac:dyDescent="0.25">
      <c r="A562">
        <v>2</v>
      </c>
      <c r="B562" s="76">
        <v>486</v>
      </c>
      <c r="C562" s="76">
        <v>35.01</v>
      </c>
      <c r="D562" s="76"/>
      <c r="E562" s="77" t="s">
        <v>45</v>
      </c>
      <c r="F562" s="78" t="s">
        <v>25</v>
      </c>
      <c r="G562" s="76">
        <f t="shared" si="16"/>
        <v>9.6000000000000002E-2</v>
      </c>
      <c r="H562" s="79">
        <f t="shared" si="17"/>
        <v>0</v>
      </c>
      <c r="I562" s="76">
        <v>498459</v>
      </c>
      <c r="J562" s="80">
        <v>1700958</v>
      </c>
    </row>
    <row r="563" spans="1:10" x14ac:dyDescent="0.25">
      <c r="A563">
        <v>2</v>
      </c>
      <c r="B563" s="76">
        <v>487</v>
      </c>
      <c r="C563" s="76">
        <v>19.100000000000001</v>
      </c>
      <c r="D563" s="76">
        <v>9</v>
      </c>
      <c r="E563" s="77" t="s">
        <v>45</v>
      </c>
      <c r="F563" s="78" t="s">
        <v>25</v>
      </c>
      <c r="G563" s="76">
        <f t="shared" si="16"/>
        <v>2.9000000000000001E-2</v>
      </c>
      <c r="H563" s="79">
        <f t="shared" si="17"/>
        <v>0.16503615589767731</v>
      </c>
      <c r="I563" s="76">
        <v>498459</v>
      </c>
      <c r="J563" s="80">
        <v>1700957</v>
      </c>
    </row>
    <row r="564" spans="1:10" x14ac:dyDescent="0.25">
      <c r="A564">
        <v>2</v>
      </c>
      <c r="B564" s="76">
        <v>488</v>
      </c>
      <c r="C564" s="76">
        <v>35.65</v>
      </c>
      <c r="D564" s="76">
        <v>13</v>
      </c>
      <c r="E564" s="77" t="s">
        <v>45</v>
      </c>
      <c r="F564" s="78" t="s">
        <v>25</v>
      </c>
      <c r="G564" s="76">
        <f t="shared" si="16"/>
        <v>0.1</v>
      </c>
      <c r="H564" s="79">
        <f t="shared" si="17"/>
        <v>0.83048592417065048</v>
      </c>
      <c r="I564" s="76">
        <v>498457</v>
      </c>
      <c r="J564" s="80">
        <v>1700951</v>
      </c>
    </row>
    <row r="565" spans="1:10" x14ac:dyDescent="0.25">
      <c r="A565">
        <v>2</v>
      </c>
      <c r="B565" s="76">
        <v>489</v>
      </c>
      <c r="C565" s="76">
        <v>21.65</v>
      </c>
      <c r="D565" s="76"/>
      <c r="E565" s="77" t="s">
        <v>45</v>
      </c>
      <c r="F565" s="78" t="s">
        <v>25</v>
      </c>
      <c r="G565" s="76">
        <f t="shared" si="16"/>
        <v>3.6999999999999998E-2</v>
      </c>
      <c r="H565" s="79">
        <f t="shared" si="17"/>
        <v>0</v>
      </c>
      <c r="I565" s="76">
        <v>498456</v>
      </c>
      <c r="J565" s="80">
        <v>1700951</v>
      </c>
    </row>
    <row r="566" spans="1:10" x14ac:dyDescent="0.25">
      <c r="A566">
        <v>2</v>
      </c>
      <c r="B566" s="76">
        <v>490</v>
      </c>
      <c r="C566" s="76">
        <v>12.1</v>
      </c>
      <c r="D566" s="76">
        <v>6</v>
      </c>
      <c r="E566" s="77" t="s">
        <v>62</v>
      </c>
      <c r="F566" s="78" t="s">
        <v>63</v>
      </c>
      <c r="G566" s="76">
        <f t="shared" si="16"/>
        <v>1.0999999999999999E-2</v>
      </c>
      <c r="H566" s="79">
        <f t="shared" si="17"/>
        <v>4.4156215719559834E-2</v>
      </c>
      <c r="I566" s="76">
        <v>498456</v>
      </c>
      <c r="J566" s="80">
        <v>1700951</v>
      </c>
    </row>
    <row r="567" spans="1:10" x14ac:dyDescent="0.25">
      <c r="A567">
        <v>2</v>
      </c>
      <c r="B567" s="76">
        <v>491</v>
      </c>
      <c r="C567" s="76">
        <v>15.92</v>
      </c>
      <c r="D567" s="76">
        <v>9</v>
      </c>
      <c r="E567" s="77" t="s">
        <v>45</v>
      </c>
      <c r="F567" s="78" t="s">
        <v>25</v>
      </c>
      <c r="G567" s="76">
        <f t="shared" si="16"/>
        <v>0.02</v>
      </c>
      <c r="H567" s="79">
        <f t="shared" si="17"/>
        <v>0.11465645015790436</v>
      </c>
      <c r="I567" s="76">
        <v>498455</v>
      </c>
      <c r="J567" s="80">
        <v>1700951</v>
      </c>
    </row>
    <row r="568" spans="1:10" x14ac:dyDescent="0.25">
      <c r="A568">
        <v>2</v>
      </c>
      <c r="B568" s="76">
        <v>492</v>
      </c>
      <c r="C568" s="76">
        <v>38.200000000000003</v>
      </c>
      <c r="D568" s="76">
        <v>11</v>
      </c>
      <c r="E568" s="77" t="s">
        <v>45</v>
      </c>
      <c r="F568" s="78" t="s">
        <v>25</v>
      </c>
      <c r="G568" s="76">
        <f t="shared" si="16"/>
        <v>0.115</v>
      </c>
      <c r="H568" s="79">
        <f t="shared" si="17"/>
        <v>0.80684342883308902</v>
      </c>
      <c r="I568" s="76">
        <v>498455</v>
      </c>
      <c r="J568" s="80">
        <v>1700951</v>
      </c>
    </row>
    <row r="569" spans="1:10" x14ac:dyDescent="0.25">
      <c r="A569">
        <v>2</v>
      </c>
      <c r="B569" s="76">
        <v>493</v>
      </c>
      <c r="C569" s="76">
        <v>29.92</v>
      </c>
      <c r="D569" s="76"/>
      <c r="E569" s="77" t="s">
        <v>45</v>
      </c>
      <c r="F569" s="78" t="s">
        <v>25</v>
      </c>
      <c r="G569" s="76">
        <f t="shared" si="16"/>
        <v>7.0000000000000007E-2</v>
      </c>
      <c r="H569" s="79">
        <f t="shared" si="17"/>
        <v>0</v>
      </c>
      <c r="I569" s="76">
        <v>498454</v>
      </c>
      <c r="J569" s="80">
        <v>1700952</v>
      </c>
    </row>
    <row r="570" spans="1:10" x14ac:dyDescent="0.25">
      <c r="A570">
        <v>2</v>
      </c>
      <c r="B570" s="76">
        <v>494</v>
      </c>
      <c r="C570" s="76">
        <v>12.73</v>
      </c>
      <c r="D570" s="76">
        <v>7</v>
      </c>
      <c r="E570" s="77" t="s">
        <v>45</v>
      </c>
      <c r="F570" s="78" t="s">
        <v>25</v>
      </c>
      <c r="G570" s="76">
        <f t="shared" si="16"/>
        <v>1.2999999999999999E-2</v>
      </c>
      <c r="H570" s="79">
        <f t="shared" si="17"/>
        <v>5.7019670414887202E-2</v>
      </c>
      <c r="I570" s="76">
        <v>498454</v>
      </c>
      <c r="J570" s="80">
        <v>1700952</v>
      </c>
    </row>
    <row r="571" spans="1:10" x14ac:dyDescent="0.25">
      <c r="A571">
        <v>2</v>
      </c>
      <c r="B571" s="76">
        <v>495.1</v>
      </c>
      <c r="C571" s="76">
        <v>19.100000000000001</v>
      </c>
      <c r="D571" s="76">
        <v>11</v>
      </c>
      <c r="E571" s="77" t="s">
        <v>45</v>
      </c>
      <c r="F571" s="78" t="s">
        <v>25</v>
      </c>
      <c r="G571" s="76">
        <f t="shared" si="16"/>
        <v>2.9000000000000001E-2</v>
      </c>
      <c r="H571" s="79">
        <f t="shared" si="17"/>
        <v>0.20171085720827225</v>
      </c>
      <c r="I571" s="76">
        <v>498454</v>
      </c>
      <c r="J571" s="80">
        <v>1700952</v>
      </c>
    </row>
    <row r="572" spans="1:10" x14ac:dyDescent="0.25">
      <c r="A572">
        <v>2</v>
      </c>
      <c r="B572" s="76">
        <v>495.2</v>
      </c>
      <c r="C572" s="76">
        <v>18.46</v>
      </c>
      <c r="D572" s="76">
        <v>12</v>
      </c>
      <c r="E572" s="77" t="s">
        <v>45</v>
      </c>
      <c r="F572" s="78" t="s">
        <v>25</v>
      </c>
      <c r="G572" s="76">
        <f t="shared" si="16"/>
        <v>2.7E-2</v>
      </c>
      <c r="H572" s="79">
        <f t="shared" si="17"/>
        <v>0.20554858658151162</v>
      </c>
      <c r="I572" s="76">
        <v>498454</v>
      </c>
      <c r="J572" s="80">
        <v>1700952</v>
      </c>
    </row>
    <row r="573" spans="1:10" x14ac:dyDescent="0.25">
      <c r="A573">
        <v>2</v>
      </c>
      <c r="B573" s="76">
        <v>496</v>
      </c>
      <c r="C573" s="76">
        <v>23.55</v>
      </c>
      <c r="D573" s="76">
        <v>12</v>
      </c>
      <c r="E573" s="77" t="s">
        <v>45</v>
      </c>
      <c r="F573" s="78" t="s">
        <v>25</v>
      </c>
      <c r="G573" s="76">
        <f t="shared" si="16"/>
        <v>4.3999999999999997E-2</v>
      </c>
      <c r="H573" s="79">
        <f t="shared" si="17"/>
        <v>0.33452834681520643</v>
      </c>
      <c r="I573" s="76">
        <v>498454</v>
      </c>
      <c r="J573" s="80">
        <v>1700952</v>
      </c>
    </row>
    <row r="574" spans="1:10" x14ac:dyDescent="0.25">
      <c r="A574">
        <v>2</v>
      </c>
      <c r="B574" s="76">
        <v>497</v>
      </c>
      <c r="C574" s="76">
        <v>27.06</v>
      </c>
      <c r="D574" s="76"/>
      <c r="E574" s="77" t="s">
        <v>45</v>
      </c>
      <c r="F574" s="78" t="s">
        <v>25</v>
      </c>
      <c r="G574" s="76">
        <f t="shared" si="16"/>
        <v>5.8000000000000003E-2</v>
      </c>
      <c r="H574" s="79">
        <f t="shared" si="17"/>
        <v>0</v>
      </c>
      <c r="I574" s="76">
        <v>498450</v>
      </c>
      <c r="J574" s="80">
        <v>1700967</v>
      </c>
    </row>
    <row r="575" spans="1:10" x14ac:dyDescent="0.25">
      <c r="A575">
        <v>2</v>
      </c>
      <c r="B575" s="76">
        <v>498</v>
      </c>
      <c r="C575" s="76">
        <v>17.510000000000002</v>
      </c>
      <c r="D575" s="76">
        <v>8</v>
      </c>
      <c r="E575" s="77" t="s">
        <v>45</v>
      </c>
      <c r="F575" s="78" t="s">
        <v>25</v>
      </c>
      <c r="G575" s="76">
        <f t="shared" si="16"/>
        <v>2.4E-2</v>
      </c>
      <c r="H575" s="79">
        <f t="shared" si="17"/>
        <v>0.12329121558398669</v>
      </c>
      <c r="I575" s="76">
        <v>498449</v>
      </c>
      <c r="J575" s="80">
        <v>1700971</v>
      </c>
    </row>
    <row r="576" spans="1:10" x14ac:dyDescent="0.25">
      <c r="A576">
        <v>2</v>
      </c>
      <c r="B576" s="76">
        <v>499</v>
      </c>
      <c r="C576" s="76">
        <v>15.28</v>
      </c>
      <c r="D576" s="76"/>
      <c r="E576" s="77" t="s">
        <v>45</v>
      </c>
      <c r="F576" s="78" t="s">
        <v>25</v>
      </c>
      <c r="G576" s="76">
        <f t="shared" si="16"/>
        <v>1.7999999999999999E-2</v>
      </c>
      <c r="H576" s="79">
        <f t="shared" si="17"/>
        <v>0</v>
      </c>
      <c r="I576" s="76">
        <v>498449</v>
      </c>
      <c r="J576" s="80">
        <v>1700975</v>
      </c>
    </row>
    <row r="577" spans="1:10" x14ac:dyDescent="0.25">
      <c r="A577">
        <v>2</v>
      </c>
      <c r="B577" s="76">
        <v>500.1</v>
      </c>
      <c r="C577" s="76">
        <v>37.56</v>
      </c>
      <c r="D577" s="76">
        <v>12</v>
      </c>
      <c r="E577" s="77" t="s">
        <v>45</v>
      </c>
      <c r="F577" s="78" t="s">
        <v>25</v>
      </c>
      <c r="G577" s="76">
        <f t="shared" si="16"/>
        <v>0.111</v>
      </c>
      <c r="H577" s="79">
        <f t="shared" si="17"/>
        <v>0.85094652399078807</v>
      </c>
      <c r="I577" s="76">
        <v>498450</v>
      </c>
      <c r="J577" s="80">
        <v>1700978</v>
      </c>
    </row>
    <row r="578" spans="1:10" x14ac:dyDescent="0.25">
      <c r="A578">
        <v>2</v>
      </c>
      <c r="B578" s="76">
        <v>500.2</v>
      </c>
      <c r="C578" s="76">
        <v>32.47</v>
      </c>
      <c r="D578" s="76">
        <v>10</v>
      </c>
      <c r="E578" s="77" t="s">
        <v>45</v>
      </c>
      <c r="F578" s="78" t="s">
        <v>25</v>
      </c>
      <c r="G578" s="76">
        <f t="shared" ref="G578:G641" si="18">ROUND((C578/100)^2*0.7854,3)</f>
        <v>8.3000000000000004E-2</v>
      </c>
      <c r="H578" s="79">
        <f t="shared" si="17"/>
        <v>0.52994943393809713</v>
      </c>
      <c r="I578" s="76">
        <v>498450</v>
      </c>
      <c r="J578" s="80">
        <v>1700978</v>
      </c>
    </row>
    <row r="579" spans="1:10" x14ac:dyDescent="0.25">
      <c r="A579">
        <v>2</v>
      </c>
      <c r="B579" s="76">
        <v>501.1</v>
      </c>
      <c r="C579" s="76">
        <v>22.92</v>
      </c>
      <c r="D579" s="76">
        <v>11</v>
      </c>
      <c r="E579" s="77" t="s">
        <v>45</v>
      </c>
      <c r="F579" s="78" t="s">
        <v>25</v>
      </c>
      <c r="G579" s="76">
        <f t="shared" si="18"/>
        <v>4.1000000000000002E-2</v>
      </c>
      <c r="H579" s="79">
        <f t="shared" ref="H579:H642" si="19">IF(E579="Pino candelillo",-0.0044177+(0.0000285*C579^2*D579),((C579/100)^2)*D579*0.64*(PI()/4))</f>
        <v>0.29046363437991213</v>
      </c>
      <c r="I579" s="76">
        <v>498449</v>
      </c>
      <c r="J579" s="80">
        <v>1700978</v>
      </c>
    </row>
    <row r="580" spans="1:10" x14ac:dyDescent="0.25">
      <c r="A580">
        <v>2</v>
      </c>
      <c r="B580" s="76">
        <v>501.2</v>
      </c>
      <c r="C580" s="76">
        <v>34.380000000000003</v>
      </c>
      <c r="D580" s="76">
        <v>12</v>
      </c>
      <c r="E580" s="77" t="s">
        <v>45</v>
      </c>
      <c r="F580" s="78" t="s">
        <v>25</v>
      </c>
      <c r="G580" s="76">
        <f t="shared" si="18"/>
        <v>9.2999999999999999E-2</v>
      </c>
      <c r="H580" s="79">
        <f t="shared" si="19"/>
        <v>0.71295619347796624</v>
      </c>
      <c r="I580" s="76">
        <v>498449</v>
      </c>
      <c r="J580" s="80">
        <v>1700978</v>
      </c>
    </row>
    <row r="581" spans="1:10" x14ac:dyDescent="0.25">
      <c r="A581">
        <v>2</v>
      </c>
      <c r="B581" s="76">
        <v>502</v>
      </c>
      <c r="C581" s="76">
        <v>12.73</v>
      </c>
      <c r="D581" s="76">
        <v>8</v>
      </c>
      <c r="E581" s="77" t="s">
        <v>45</v>
      </c>
      <c r="F581" s="78" t="s">
        <v>25</v>
      </c>
      <c r="G581" s="76">
        <f t="shared" si="18"/>
        <v>1.2999999999999999E-2</v>
      </c>
      <c r="H581" s="79">
        <f t="shared" si="19"/>
        <v>6.5165337617013944E-2</v>
      </c>
      <c r="I581" s="76">
        <v>498449</v>
      </c>
      <c r="J581" s="80">
        <v>1700978</v>
      </c>
    </row>
    <row r="582" spans="1:10" x14ac:dyDescent="0.25">
      <c r="A582">
        <v>2</v>
      </c>
      <c r="B582" s="76">
        <v>503</v>
      </c>
      <c r="C582" s="76">
        <v>22.28</v>
      </c>
      <c r="D582" s="76">
        <v>11</v>
      </c>
      <c r="E582" s="77" t="s">
        <v>45</v>
      </c>
      <c r="F582" s="78" t="s">
        <v>25</v>
      </c>
      <c r="G582" s="76">
        <f t="shared" si="18"/>
        <v>3.9E-2</v>
      </c>
      <c r="H582" s="79">
        <f t="shared" si="19"/>
        <v>0.27446875573809604</v>
      </c>
      <c r="I582" s="76">
        <v>498449</v>
      </c>
      <c r="J582" s="80">
        <v>1700978</v>
      </c>
    </row>
    <row r="583" spans="1:10" x14ac:dyDescent="0.25">
      <c r="A583">
        <v>2</v>
      </c>
      <c r="B583" s="76">
        <v>504</v>
      </c>
      <c r="C583" s="76">
        <v>11.46</v>
      </c>
      <c r="D583" s="76"/>
      <c r="E583" s="77" t="s">
        <v>45</v>
      </c>
      <c r="F583" s="78" t="s">
        <v>25</v>
      </c>
      <c r="G583" s="76">
        <f t="shared" si="18"/>
        <v>0.01</v>
      </c>
      <c r="H583" s="79">
        <f t="shared" si="19"/>
        <v>0</v>
      </c>
      <c r="I583" s="76">
        <v>498451</v>
      </c>
      <c r="J583" s="80">
        <v>1700981</v>
      </c>
    </row>
    <row r="584" spans="1:10" x14ac:dyDescent="0.25">
      <c r="A584">
        <v>2</v>
      </c>
      <c r="B584" s="76">
        <v>505.1</v>
      </c>
      <c r="C584" s="76">
        <v>34.380000000000003</v>
      </c>
      <c r="D584" s="76">
        <v>14</v>
      </c>
      <c r="E584" s="77" t="s">
        <v>45</v>
      </c>
      <c r="F584" s="78" t="s">
        <v>25</v>
      </c>
      <c r="G584" s="76">
        <f t="shared" si="18"/>
        <v>9.2999999999999999E-2</v>
      </c>
      <c r="H584" s="79">
        <f t="shared" si="19"/>
        <v>0.83178222572429394</v>
      </c>
      <c r="I584" s="76">
        <v>498454</v>
      </c>
      <c r="J584" s="80">
        <v>1700984</v>
      </c>
    </row>
    <row r="585" spans="1:10" x14ac:dyDescent="0.25">
      <c r="A585">
        <v>2</v>
      </c>
      <c r="B585" s="76">
        <v>505.2</v>
      </c>
      <c r="C585" s="76">
        <v>16.55</v>
      </c>
      <c r="D585" s="76">
        <v>10</v>
      </c>
      <c r="E585" s="77" t="s">
        <v>45</v>
      </c>
      <c r="F585" s="78" t="s">
        <v>25</v>
      </c>
      <c r="G585" s="76">
        <f t="shared" si="18"/>
        <v>2.1999999999999999E-2</v>
      </c>
      <c r="H585" s="79">
        <f t="shared" si="19"/>
        <v>0.13767841308798054</v>
      </c>
      <c r="I585" s="76">
        <v>498454</v>
      </c>
      <c r="J585" s="80">
        <v>1700984</v>
      </c>
    </row>
    <row r="586" spans="1:10" x14ac:dyDescent="0.25">
      <c r="A586">
        <v>2</v>
      </c>
      <c r="B586" s="76">
        <v>506</v>
      </c>
      <c r="C586" s="76">
        <v>9.8699999999999992</v>
      </c>
      <c r="D586" s="76">
        <v>5</v>
      </c>
      <c r="E586" s="77" t="s">
        <v>52</v>
      </c>
      <c r="F586" s="78" t="s">
        <v>24</v>
      </c>
      <c r="G586" s="76">
        <f t="shared" si="18"/>
        <v>8.0000000000000002E-3</v>
      </c>
      <c r="H586" s="79">
        <f t="shared" si="19"/>
        <v>2.448353739003932E-2</v>
      </c>
      <c r="I586" s="76">
        <v>498454</v>
      </c>
      <c r="J586" s="80">
        <v>1700985</v>
      </c>
    </row>
    <row r="587" spans="1:10" x14ac:dyDescent="0.25">
      <c r="A587">
        <v>2</v>
      </c>
      <c r="B587" s="76">
        <v>507</v>
      </c>
      <c r="C587" s="76">
        <v>17.510000000000002</v>
      </c>
      <c r="D587" s="76"/>
      <c r="E587" s="77" t="s">
        <v>52</v>
      </c>
      <c r="F587" s="78" t="s">
        <v>24</v>
      </c>
      <c r="G587" s="76">
        <f t="shared" si="18"/>
        <v>2.4E-2</v>
      </c>
      <c r="H587" s="79">
        <f t="shared" si="19"/>
        <v>0</v>
      </c>
      <c r="I587" s="76">
        <v>498453</v>
      </c>
      <c r="J587" s="80">
        <v>1700986</v>
      </c>
    </row>
    <row r="588" spans="1:10" x14ac:dyDescent="0.25">
      <c r="A588">
        <v>2</v>
      </c>
      <c r="B588" s="76">
        <v>508</v>
      </c>
      <c r="C588" s="76">
        <v>19.100000000000001</v>
      </c>
      <c r="D588" s="76">
        <v>7</v>
      </c>
      <c r="E588" s="77" t="s">
        <v>52</v>
      </c>
      <c r="F588" s="78" t="s">
        <v>24</v>
      </c>
      <c r="G588" s="76">
        <f t="shared" si="18"/>
        <v>2.9000000000000001E-2</v>
      </c>
      <c r="H588" s="79">
        <f t="shared" si="19"/>
        <v>0.12836145458708237</v>
      </c>
      <c r="I588" s="76">
        <v>498454</v>
      </c>
      <c r="J588" s="80">
        <v>1700989</v>
      </c>
    </row>
    <row r="589" spans="1:10" x14ac:dyDescent="0.25">
      <c r="A589">
        <v>2</v>
      </c>
      <c r="B589" s="76">
        <v>509</v>
      </c>
      <c r="C589" s="76">
        <v>27.37</v>
      </c>
      <c r="D589" s="76">
        <v>10</v>
      </c>
      <c r="E589" s="77" t="s">
        <v>45</v>
      </c>
      <c r="F589" s="78" t="s">
        <v>25</v>
      </c>
      <c r="G589" s="76">
        <f t="shared" si="18"/>
        <v>5.8999999999999997E-2</v>
      </c>
      <c r="H589" s="79">
        <f t="shared" si="19"/>
        <v>0.37654722395519352</v>
      </c>
      <c r="I589" s="76">
        <v>498457</v>
      </c>
      <c r="J589" s="80">
        <v>1700989</v>
      </c>
    </row>
    <row r="590" spans="1:10" x14ac:dyDescent="0.25">
      <c r="A590">
        <v>2</v>
      </c>
      <c r="B590" s="76">
        <v>510</v>
      </c>
      <c r="C590" s="76">
        <v>40.11</v>
      </c>
      <c r="D590" s="76">
        <v>11</v>
      </c>
      <c r="E590" s="77" t="s">
        <v>45</v>
      </c>
      <c r="F590" s="78" t="s">
        <v>25</v>
      </c>
      <c r="G590" s="76">
        <f t="shared" si="18"/>
        <v>0.126</v>
      </c>
      <c r="H590" s="79">
        <f t="shared" si="19"/>
        <v>0.88954488028848089</v>
      </c>
      <c r="I590" s="76">
        <v>498451</v>
      </c>
      <c r="J590" s="80">
        <v>1700991</v>
      </c>
    </row>
    <row r="591" spans="1:10" x14ac:dyDescent="0.25">
      <c r="A591">
        <v>2</v>
      </c>
      <c r="B591" s="76">
        <v>511</v>
      </c>
      <c r="C591" s="76">
        <v>16.55</v>
      </c>
      <c r="D591" s="76"/>
      <c r="E591" s="77" t="s">
        <v>45</v>
      </c>
      <c r="F591" s="78" t="s">
        <v>25</v>
      </c>
      <c r="G591" s="76">
        <f t="shared" si="18"/>
        <v>2.1999999999999999E-2</v>
      </c>
      <c r="H591" s="79">
        <f t="shared" si="19"/>
        <v>0</v>
      </c>
      <c r="I591" s="76">
        <v>498451</v>
      </c>
      <c r="J591" s="80">
        <v>1700991</v>
      </c>
    </row>
    <row r="592" spans="1:10" x14ac:dyDescent="0.25">
      <c r="A592">
        <v>2</v>
      </c>
      <c r="B592" s="76">
        <v>512</v>
      </c>
      <c r="C592" s="76">
        <v>15.92</v>
      </c>
      <c r="D592" s="76">
        <v>10</v>
      </c>
      <c r="E592" s="77" t="s">
        <v>46</v>
      </c>
      <c r="F592" s="78" t="s">
        <v>17</v>
      </c>
      <c r="G592" s="76">
        <f t="shared" si="18"/>
        <v>0.02</v>
      </c>
      <c r="H592" s="79">
        <f t="shared" si="19"/>
        <v>0.12739605573100482</v>
      </c>
      <c r="I592" s="76">
        <v>498449</v>
      </c>
      <c r="J592" s="80">
        <v>1700989</v>
      </c>
    </row>
    <row r="593" spans="1:10" x14ac:dyDescent="0.25">
      <c r="A593">
        <v>2</v>
      </c>
      <c r="B593" s="76">
        <v>513</v>
      </c>
      <c r="C593" s="76">
        <v>12.73</v>
      </c>
      <c r="D593" s="76">
        <v>4</v>
      </c>
      <c r="E593" s="77" t="s">
        <v>47</v>
      </c>
      <c r="F593" s="78" t="s">
        <v>20</v>
      </c>
      <c r="G593" s="76">
        <f t="shared" si="18"/>
        <v>1.2999999999999999E-2</v>
      </c>
      <c r="H593" s="79">
        <f t="shared" si="19"/>
        <v>3.2582668808506972E-2</v>
      </c>
      <c r="I593" s="76">
        <v>498449</v>
      </c>
      <c r="J593" s="80">
        <v>1700988</v>
      </c>
    </row>
    <row r="594" spans="1:10" x14ac:dyDescent="0.25">
      <c r="A594">
        <v>2</v>
      </c>
      <c r="B594" s="76">
        <v>514</v>
      </c>
      <c r="C594" s="76">
        <v>31.83</v>
      </c>
      <c r="D594" s="76">
        <v>14</v>
      </c>
      <c r="E594" s="77" t="s">
        <v>45</v>
      </c>
      <c r="F594" s="78" t="s">
        <v>25</v>
      </c>
      <c r="G594" s="76">
        <f t="shared" si="18"/>
        <v>0.08</v>
      </c>
      <c r="H594" s="79">
        <f t="shared" si="19"/>
        <v>0.71296985563609772</v>
      </c>
      <c r="I594" s="76">
        <v>498449</v>
      </c>
      <c r="J594" s="80">
        <v>1700988</v>
      </c>
    </row>
    <row r="595" spans="1:10" x14ac:dyDescent="0.25">
      <c r="A595">
        <v>2</v>
      </c>
      <c r="B595" s="76">
        <v>515</v>
      </c>
      <c r="C595" s="76">
        <v>29.28</v>
      </c>
      <c r="D595" s="76">
        <v>9</v>
      </c>
      <c r="E595" s="77" t="s">
        <v>45</v>
      </c>
      <c r="F595" s="78" t="s">
        <v>25</v>
      </c>
      <c r="G595" s="76">
        <f t="shared" si="18"/>
        <v>6.7000000000000004E-2</v>
      </c>
      <c r="H595" s="79">
        <f t="shared" si="19"/>
        <v>0.38784170696073927</v>
      </c>
      <c r="I595" s="76">
        <v>498449</v>
      </c>
      <c r="J595" s="80">
        <v>1700988</v>
      </c>
    </row>
    <row r="596" spans="1:10" x14ac:dyDescent="0.25">
      <c r="A596">
        <v>2</v>
      </c>
      <c r="B596" s="76">
        <v>516</v>
      </c>
      <c r="C596" s="76">
        <v>14.01</v>
      </c>
      <c r="D596" s="76">
        <v>7</v>
      </c>
      <c r="E596" s="77" t="s">
        <v>47</v>
      </c>
      <c r="F596" s="78" t="s">
        <v>20</v>
      </c>
      <c r="G596" s="76">
        <f t="shared" si="18"/>
        <v>1.4999999999999999E-2</v>
      </c>
      <c r="H596" s="79">
        <f t="shared" si="19"/>
        <v>6.9062797463057435E-2</v>
      </c>
      <c r="I596" s="76">
        <v>498448</v>
      </c>
      <c r="J596" s="80">
        <v>1700988</v>
      </c>
    </row>
    <row r="597" spans="1:10" x14ac:dyDescent="0.25">
      <c r="A597">
        <v>2</v>
      </c>
      <c r="B597" s="76">
        <v>517</v>
      </c>
      <c r="C597" s="76">
        <v>15.28</v>
      </c>
      <c r="D597" s="76">
        <v>9</v>
      </c>
      <c r="E597" s="77" t="s">
        <v>45</v>
      </c>
      <c r="F597" s="78" t="s">
        <v>25</v>
      </c>
      <c r="G597" s="76">
        <f t="shared" si="18"/>
        <v>1.7999999999999999E-2</v>
      </c>
      <c r="H597" s="79">
        <f t="shared" si="19"/>
        <v>0.10562313977451349</v>
      </c>
      <c r="I597" s="76">
        <v>498448</v>
      </c>
      <c r="J597" s="80">
        <v>1700988</v>
      </c>
    </row>
    <row r="598" spans="1:10" x14ac:dyDescent="0.25">
      <c r="A598">
        <v>2</v>
      </c>
      <c r="B598" s="76">
        <v>518</v>
      </c>
      <c r="C598" s="76">
        <v>10.19</v>
      </c>
      <c r="D598" s="76">
        <v>6</v>
      </c>
      <c r="E598" s="77" t="s">
        <v>46</v>
      </c>
      <c r="F598" s="78" t="s">
        <v>17</v>
      </c>
      <c r="G598" s="76">
        <f t="shared" si="18"/>
        <v>8.0000000000000002E-3</v>
      </c>
      <c r="H598" s="79">
        <f t="shared" si="19"/>
        <v>3.1316229977991848E-2</v>
      </c>
      <c r="I598" s="76">
        <v>498448</v>
      </c>
      <c r="J598" s="80">
        <v>1700988</v>
      </c>
    </row>
    <row r="599" spans="1:10" x14ac:dyDescent="0.25">
      <c r="A599">
        <v>2</v>
      </c>
      <c r="B599" s="76">
        <v>519</v>
      </c>
      <c r="C599" s="76">
        <v>25.46</v>
      </c>
      <c r="D599" s="76">
        <v>10</v>
      </c>
      <c r="E599" s="77" t="s">
        <v>45</v>
      </c>
      <c r="F599" s="78" t="s">
        <v>25</v>
      </c>
      <c r="G599" s="76">
        <f t="shared" si="18"/>
        <v>5.0999999999999997E-2</v>
      </c>
      <c r="H599" s="79">
        <f t="shared" si="19"/>
        <v>0.3258266880850697</v>
      </c>
      <c r="I599" s="76">
        <v>498443</v>
      </c>
      <c r="J599" s="80">
        <v>1700987</v>
      </c>
    </row>
    <row r="600" spans="1:10" x14ac:dyDescent="0.25">
      <c r="A600">
        <v>2</v>
      </c>
      <c r="B600" s="76">
        <v>520</v>
      </c>
      <c r="C600" s="76">
        <v>48.38</v>
      </c>
      <c r="D600" s="76">
        <v>9</v>
      </c>
      <c r="E600" s="77" t="s">
        <v>45</v>
      </c>
      <c r="F600" s="78" t="s">
        <v>25</v>
      </c>
      <c r="G600" s="76">
        <f t="shared" si="18"/>
        <v>0.184</v>
      </c>
      <c r="H600" s="79">
        <f t="shared" si="19"/>
        <v>1.0588735324588345</v>
      </c>
      <c r="I600" s="76">
        <v>498445</v>
      </c>
      <c r="J600" s="80">
        <v>1700986</v>
      </c>
    </row>
    <row r="601" spans="1:10" x14ac:dyDescent="0.25">
      <c r="A601">
        <v>2</v>
      </c>
      <c r="B601" s="76">
        <v>521</v>
      </c>
      <c r="C601" s="76">
        <v>26.1</v>
      </c>
      <c r="D601" s="76">
        <v>7</v>
      </c>
      <c r="E601" s="77" t="s">
        <v>45</v>
      </c>
      <c r="F601" s="78" t="s">
        <v>25</v>
      </c>
      <c r="G601" s="76">
        <f t="shared" si="18"/>
        <v>5.3999999999999999E-2</v>
      </c>
      <c r="H601" s="79">
        <f t="shared" si="19"/>
        <v>0.23968944513381316</v>
      </c>
      <c r="I601" s="76">
        <v>498438</v>
      </c>
      <c r="J601" s="80">
        <v>1700979</v>
      </c>
    </row>
    <row r="602" spans="1:10" x14ac:dyDescent="0.25">
      <c r="A602">
        <v>2</v>
      </c>
      <c r="B602" s="76">
        <v>522</v>
      </c>
      <c r="C602" s="76">
        <v>13.37</v>
      </c>
      <c r="D602" s="76">
        <v>6</v>
      </c>
      <c r="E602" s="77" t="s">
        <v>45</v>
      </c>
      <c r="F602" s="78" t="s">
        <v>25</v>
      </c>
      <c r="G602" s="76">
        <f t="shared" si="18"/>
        <v>1.4E-2</v>
      </c>
      <c r="H602" s="79">
        <f t="shared" si="19"/>
        <v>5.3911810926574572E-2</v>
      </c>
      <c r="I602" s="76">
        <v>498438</v>
      </c>
      <c r="J602" s="80">
        <v>1700975</v>
      </c>
    </row>
    <row r="603" spans="1:10" x14ac:dyDescent="0.25">
      <c r="A603">
        <v>2</v>
      </c>
      <c r="B603" s="76">
        <v>523</v>
      </c>
      <c r="C603" s="76">
        <v>23.55</v>
      </c>
      <c r="D603" s="76">
        <v>6</v>
      </c>
      <c r="E603" s="77" t="s">
        <v>45</v>
      </c>
      <c r="F603" s="78" t="s">
        <v>25</v>
      </c>
      <c r="G603" s="76">
        <f t="shared" si="18"/>
        <v>4.3999999999999997E-2</v>
      </c>
      <c r="H603" s="79">
        <f t="shared" si="19"/>
        <v>0.16726417340760322</v>
      </c>
      <c r="I603" s="76">
        <v>498439</v>
      </c>
      <c r="J603" s="80">
        <v>1700979</v>
      </c>
    </row>
    <row r="604" spans="1:10" x14ac:dyDescent="0.25">
      <c r="A604">
        <v>2</v>
      </c>
      <c r="B604" s="76">
        <v>524</v>
      </c>
      <c r="C604" s="76">
        <v>23.87</v>
      </c>
      <c r="D604" s="76">
        <v>7</v>
      </c>
      <c r="E604" s="77" t="s">
        <v>45</v>
      </c>
      <c r="F604" s="78" t="s">
        <v>25</v>
      </c>
      <c r="G604" s="76">
        <f t="shared" si="18"/>
        <v>4.4999999999999998E-2</v>
      </c>
      <c r="H604" s="79">
        <f t="shared" si="19"/>
        <v>0.20048077540121867</v>
      </c>
      <c r="I604" s="76">
        <v>498439</v>
      </c>
      <c r="J604" s="80">
        <v>1700978</v>
      </c>
    </row>
    <row r="605" spans="1:10" x14ac:dyDescent="0.25">
      <c r="A605">
        <v>2</v>
      </c>
      <c r="B605" s="76">
        <v>525</v>
      </c>
      <c r="C605" s="76">
        <v>14.32</v>
      </c>
      <c r="D605" s="76">
        <v>6</v>
      </c>
      <c r="E605" s="77" t="s">
        <v>45</v>
      </c>
      <c r="F605" s="78" t="s">
        <v>25</v>
      </c>
      <c r="G605" s="76">
        <f t="shared" si="18"/>
        <v>1.6E-2</v>
      </c>
      <c r="H605" s="79">
        <f t="shared" si="19"/>
        <v>6.1845362819279187E-2</v>
      </c>
      <c r="I605" s="76">
        <v>498440</v>
      </c>
      <c r="J605" s="80">
        <v>1700978</v>
      </c>
    </row>
    <row r="606" spans="1:10" x14ac:dyDescent="0.25">
      <c r="A606">
        <v>2</v>
      </c>
      <c r="B606" s="76">
        <v>526</v>
      </c>
      <c r="C606" s="76">
        <v>22.6</v>
      </c>
      <c r="D606" s="76">
        <v>6</v>
      </c>
      <c r="E606" s="77" t="s">
        <v>45</v>
      </c>
      <c r="F606" s="78" t="s">
        <v>25</v>
      </c>
      <c r="G606" s="76">
        <f t="shared" si="18"/>
        <v>0.04</v>
      </c>
      <c r="H606" s="79">
        <f t="shared" si="19"/>
        <v>0.15404158691976219</v>
      </c>
      <c r="I606" s="76">
        <v>498441</v>
      </c>
      <c r="J606" s="80">
        <v>1700979</v>
      </c>
    </row>
    <row r="607" spans="1:10" x14ac:dyDescent="0.25">
      <c r="A607">
        <v>2</v>
      </c>
      <c r="B607" s="76">
        <v>527</v>
      </c>
      <c r="C607" s="76">
        <v>15.28</v>
      </c>
      <c r="D607" s="76">
        <v>6</v>
      </c>
      <c r="E607" s="77" t="s">
        <v>45</v>
      </c>
      <c r="F607" s="78" t="s">
        <v>25</v>
      </c>
      <c r="G607" s="76">
        <f t="shared" si="18"/>
        <v>1.7999999999999999E-2</v>
      </c>
      <c r="H607" s="79">
        <f t="shared" si="19"/>
        <v>7.0415426516342319E-2</v>
      </c>
      <c r="I607" s="76">
        <v>498442</v>
      </c>
      <c r="J607" s="80">
        <v>1700979</v>
      </c>
    </row>
    <row r="608" spans="1:10" x14ac:dyDescent="0.25">
      <c r="A608">
        <v>2</v>
      </c>
      <c r="B608" s="76">
        <v>528</v>
      </c>
      <c r="C608" s="76">
        <v>18.46</v>
      </c>
      <c r="D608" s="76">
        <v>9</v>
      </c>
      <c r="E608" s="77" t="s">
        <v>45</v>
      </c>
      <c r="F608" s="78" t="s">
        <v>25</v>
      </c>
      <c r="G608" s="76">
        <f t="shared" si="18"/>
        <v>2.7E-2</v>
      </c>
      <c r="H608" s="79">
        <f t="shared" si="19"/>
        <v>0.15416143993613371</v>
      </c>
      <c r="I608" s="76">
        <v>498443</v>
      </c>
      <c r="J608" s="80">
        <v>1700981</v>
      </c>
    </row>
    <row r="609" spans="1:10" x14ac:dyDescent="0.25">
      <c r="A609">
        <v>2</v>
      </c>
      <c r="B609" s="76">
        <v>529</v>
      </c>
      <c r="C609" s="76">
        <v>25.46</v>
      </c>
      <c r="D609" s="76">
        <v>8</v>
      </c>
      <c r="E609" s="77" t="s">
        <v>45</v>
      </c>
      <c r="F609" s="78" t="s">
        <v>25</v>
      </c>
      <c r="G609" s="76">
        <f t="shared" si="18"/>
        <v>5.0999999999999997E-2</v>
      </c>
      <c r="H609" s="79">
        <f t="shared" si="19"/>
        <v>0.26066135046805577</v>
      </c>
      <c r="I609" s="76">
        <v>498445</v>
      </c>
      <c r="J609" s="80">
        <v>1700980</v>
      </c>
    </row>
    <row r="610" spans="1:10" x14ac:dyDescent="0.25">
      <c r="A610">
        <v>2</v>
      </c>
      <c r="B610" s="76">
        <v>530</v>
      </c>
      <c r="C610" s="76">
        <v>21.01</v>
      </c>
      <c r="D610" s="76">
        <v>7</v>
      </c>
      <c r="E610" s="77" t="s">
        <v>45</v>
      </c>
      <c r="F610" s="78" t="s">
        <v>25</v>
      </c>
      <c r="G610" s="76">
        <f t="shared" si="18"/>
        <v>3.5000000000000003E-2</v>
      </c>
      <c r="H610" s="79">
        <f t="shared" si="19"/>
        <v>0.15531736005036964</v>
      </c>
      <c r="I610" s="76">
        <v>498445</v>
      </c>
      <c r="J610" s="80">
        <v>1700980</v>
      </c>
    </row>
    <row r="611" spans="1:10" x14ac:dyDescent="0.25">
      <c r="A611">
        <v>2</v>
      </c>
      <c r="B611" s="76">
        <v>531</v>
      </c>
      <c r="C611" s="76">
        <v>19.100000000000001</v>
      </c>
      <c r="D611" s="76">
        <v>7</v>
      </c>
      <c r="E611" s="77" t="s">
        <v>45</v>
      </c>
      <c r="F611" s="78" t="s">
        <v>25</v>
      </c>
      <c r="G611" s="76">
        <f t="shared" si="18"/>
        <v>2.9000000000000001E-2</v>
      </c>
      <c r="H611" s="79">
        <f t="shared" si="19"/>
        <v>0.12836145458708237</v>
      </c>
      <c r="I611" s="76">
        <v>498445</v>
      </c>
      <c r="J611" s="80">
        <v>1700980</v>
      </c>
    </row>
    <row r="612" spans="1:10" x14ac:dyDescent="0.25">
      <c r="A612">
        <v>2</v>
      </c>
      <c r="B612" s="76">
        <v>532</v>
      </c>
      <c r="C612" s="76">
        <v>38.200000000000003</v>
      </c>
      <c r="D612" s="76">
        <v>9</v>
      </c>
      <c r="E612" s="77" t="s">
        <v>45</v>
      </c>
      <c r="F612" s="78" t="s">
        <v>25</v>
      </c>
      <c r="G612" s="76">
        <f t="shared" si="18"/>
        <v>0.115</v>
      </c>
      <c r="H612" s="79">
        <f t="shared" si="19"/>
        <v>0.66014462359070925</v>
      </c>
      <c r="I612" s="76">
        <v>498445</v>
      </c>
      <c r="J612" s="80">
        <v>1700975</v>
      </c>
    </row>
    <row r="613" spans="1:10" x14ac:dyDescent="0.25">
      <c r="A613">
        <v>2</v>
      </c>
      <c r="B613" s="76">
        <v>533.1</v>
      </c>
      <c r="C613" s="76">
        <v>14.01</v>
      </c>
      <c r="D613" s="76">
        <v>6</v>
      </c>
      <c r="E613" s="77" t="s">
        <v>45</v>
      </c>
      <c r="F613" s="78" t="s">
        <v>25</v>
      </c>
      <c r="G613" s="76">
        <f t="shared" si="18"/>
        <v>1.4999999999999999E-2</v>
      </c>
      <c r="H613" s="79">
        <f t="shared" si="19"/>
        <v>5.9196683539763525E-2</v>
      </c>
      <c r="I613" s="76">
        <v>498445</v>
      </c>
      <c r="J613" s="80">
        <v>1700975</v>
      </c>
    </row>
    <row r="614" spans="1:10" x14ac:dyDescent="0.25">
      <c r="A614">
        <v>2</v>
      </c>
      <c r="B614" s="76">
        <v>533.20000000000005</v>
      </c>
      <c r="C614" s="76">
        <v>17.510000000000002</v>
      </c>
      <c r="D614" s="76">
        <v>6</v>
      </c>
      <c r="E614" s="77" t="s">
        <v>45</v>
      </c>
      <c r="F614" s="78" t="s">
        <v>25</v>
      </c>
      <c r="G614" s="76">
        <f t="shared" si="18"/>
        <v>2.4E-2</v>
      </c>
      <c r="H614" s="79">
        <f t="shared" si="19"/>
        <v>9.2468411687990013E-2</v>
      </c>
      <c r="I614" s="76">
        <v>498445</v>
      </c>
      <c r="J614" s="80">
        <v>1700975</v>
      </c>
    </row>
    <row r="615" spans="1:10" x14ac:dyDescent="0.25">
      <c r="A615">
        <v>2</v>
      </c>
      <c r="B615" s="76">
        <v>534</v>
      </c>
      <c r="C615" s="76">
        <v>14.01</v>
      </c>
      <c r="D615" s="76">
        <v>8</v>
      </c>
      <c r="E615" s="77" t="s">
        <v>45</v>
      </c>
      <c r="F615" s="78" t="s">
        <v>25</v>
      </c>
      <c r="G615" s="76">
        <f t="shared" si="18"/>
        <v>1.4999999999999999E-2</v>
      </c>
      <c r="H615" s="79">
        <f t="shared" si="19"/>
        <v>7.8928911386351358E-2</v>
      </c>
      <c r="I615" s="76">
        <v>498444</v>
      </c>
      <c r="J615" s="80">
        <v>1700975</v>
      </c>
    </row>
    <row r="616" spans="1:10" x14ac:dyDescent="0.25">
      <c r="A616">
        <v>2</v>
      </c>
      <c r="B616" s="76">
        <v>535</v>
      </c>
      <c r="C616" s="76">
        <v>12.1</v>
      </c>
      <c r="D616" s="76">
        <v>4</v>
      </c>
      <c r="E616" s="77" t="s">
        <v>45</v>
      </c>
      <c r="F616" s="78" t="s">
        <v>25</v>
      </c>
      <c r="G616" s="76">
        <f t="shared" si="18"/>
        <v>1.0999999999999999E-2</v>
      </c>
      <c r="H616" s="79">
        <f t="shared" si="19"/>
        <v>2.9437477146373223E-2</v>
      </c>
      <c r="I616" s="76">
        <v>498444</v>
      </c>
      <c r="J616" s="80">
        <v>1700975</v>
      </c>
    </row>
    <row r="617" spans="1:10" x14ac:dyDescent="0.25">
      <c r="A617">
        <v>2</v>
      </c>
      <c r="B617" s="76">
        <v>536</v>
      </c>
      <c r="C617" s="76">
        <v>12.73</v>
      </c>
      <c r="D617" s="76">
        <v>5</v>
      </c>
      <c r="E617" s="77" t="s">
        <v>45</v>
      </c>
      <c r="F617" s="78" t="s">
        <v>25</v>
      </c>
      <c r="G617" s="76">
        <f t="shared" si="18"/>
        <v>1.2999999999999999E-2</v>
      </c>
      <c r="H617" s="79">
        <f t="shared" si="19"/>
        <v>4.0728336010633713E-2</v>
      </c>
      <c r="I617" s="76">
        <v>498442</v>
      </c>
      <c r="J617" s="80">
        <v>1700968</v>
      </c>
    </row>
    <row r="618" spans="1:10" x14ac:dyDescent="0.25">
      <c r="A618">
        <v>2</v>
      </c>
      <c r="B618" s="76">
        <v>537.1</v>
      </c>
      <c r="C618" s="76">
        <v>27.06</v>
      </c>
      <c r="D618" s="76">
        <v>9</v>
      </c>
      <c r="E618" s="77" t="s">
        <v>45</v>
      </c>
      <c r="F618" s="78" t="s">
        <v>25</v>
      </c>
      <c r="G618" s="76">
        <f t="shared" si="18"/>
        <v>5.8000000000000003E-2</v>
      </c>
      <c r="H618" s="79">
        <f t="shared" si="19"/>
        <v>0.33125920047333263</v>
      </c>
      <c r="I618" s="76">
        <v>498442</v>
      </c>
      <c r="J618" s="80">
        <v>1700967</v>
      </c>
    </row>
    <row r="619" spans="1:10" x14ac:dyDescent="0.25">
      <c r="A619">
        <v>2</v>
      </c>
      <c r="B619" s="76">
        <v>537.20000000000005</v>
      </c>
      <c r="C619" s="76">
        <v>25.46</v>
      </c>
      <c r="D619" s="76">
        <v>9</v>
      </c>
      <c r="E619" s="77" t="s">
        <v>45</v>
      </c>
      <c r="F619" s="78" t="s">
        <v>25</v>
      </c>
      <c r="G619" s="76">
        <f t="shared" si="18"/>
        <v>5.0999999999999997E-2</v>
      </c>
      <c r="H619" s="79">
        <f t="shared" si="19"/>
        <v>0.2932440192765628</v>
      </c>
      <c r="I619" s="76">
        <v>498442</v>
      </c>
      <c r="J619" s="80">
        <v>1700967</v>
      </c>
    </row>
    <row r="620" spans="1:10" x14ac:dyDescent="0.25">
      <c r="A620">
        <v>2</v>
      </c>
      <c r="B620" s="76">
        <v>538</v>
      </c>
      <c r="C620" s="76">
        <v>12.73</v>
      </c>
      <c r="D620" s="76">
        <v>4</v>
      </c>
      <c r="E620" s="77" t="s">
        <v>45</v>
      </c>
      <c r="F620" s="78" t="s">
        <v>25</v>
      </c>
      <c r="G620" s="76">
        <f t="shared" si="18"/>
        <v>1.2999999999999999E-2</v>
      </c>
      <c r="H620" s="79">
        <f t="shared" si="19"/>
        <v>3.2582668808506972E-2</v>
      </c>
      <c r="I620" s="76">
        <v>498444</v>
      </c>
      <c r="J620" s="80">
        <v>1700964</v>
      </c>
    </row>
    <row r="621" spans="1:10" x14ac:dyDescent="0.25">
      <c r="A621">
        <v>2</v>
      </c>
      <c r="B621" s="76">
        <v>539</v>
      </c>
      <c r="C621" s="76">
        <v>10.19</v>
      </c>
      <c r="D621" s="76">
        <v>4</v>
      </c>
      <c r="E621" s="77" t="s">
        <v>45</v>
      </c>
      <c r="F621" s="78" t="s">
        <v>25</v>
      </c>
      <c r="G621" s="76">
        <f t="shared" si="18"/>
        <v>8.0000000000000002E-3</v>
      </c>
      <c r="H621" s="79">
        <f t="shared" si="19"/>
        <v>2.0877486651994563E-2</v>
      </c>
      <c r="I621" s="76">
        <v>498442</v>
      </c>
      <c r="J621" s="80">
        <v>1700964</v>
      </c>
    </row>
    <row r="622" spans="1:10" x14ac:dyDescent="0.25">
      <c r="A622">
        <v>2</v>
      </c>
      <c r="B622" s="76">
        <v>540.1</v>
      </c>
      <c r="C622" s="76">
        <v>21.33</v>
      </c>
      <c r="D622" s="76">
        <v>7</v>
      </c>
      <c r="E622" s="77" t="s">
        <v>45</v>
      </c>
      <c r="F622" s="78" t="s">
        <v>25</v>
      </c>
      <c r="G622" s="76">
        <f t="shared" si="18"/>
        <v>3.5999999999999997E-2</v>
      </c>
      <c r="H622" s="79">
        <f t="shared" si="19"/>
        <v>0.16008461883140487</v>
      </c>
      <c r="I622" s="76">
        <v>498442</v>
      </c>
      <c r="J622" s="80">
        <v>1700963</v>
      </c>
    </row>
    <row r="623" spans="1:10" x14ac:dyDescent="0.25">
      <c r="A623">
        <v>2</v>
      </c>
      <c r="B623" s="76">
        <v>540.20000000000005</v>
      </c>
      <c r="C623" s="76">
        <v>19.739999999999998</v>
      </c>
      <c r="D623" s="76">
        <v>6</v>
      </c>
      <c r="E623" s="77" t="s">
        <v>45</v>
      </c>
      <c r="F623" s="78" t="s">
        <v>25</v>
      </c>
      <c r="G623" s="76">
        <f t="shared" si="18"/>
        <v>3.1E-2</v>
      </c>
      <c r="H623" s="79">
        <f t="shared" si="19"/>
        <v>0.11752097947218874</v>
      </c>
      <c r="I623" s="76">
        <v>498442</v>
      </c>
      <c r="J623" s="80">
        <v>1700963</v>
      </c>
    </row>
    <row r="624" spans="1:10" x14ac:dyDescent="0.25">
      <c r="A624">
        <v>2</v>
      </c>
      <c r="B624" s="76">
        <v>541</v>
      </c>
      <c r="C624" s="76">
        <v>42.02</v>
      </c>
      <c r="D624" s="76">
        <v>8</v>
      </c>
      <c r="E624" s="77" t="s">
        <v>45</v>
      </c>
      <c r="F624" s="78" t="s">
        <v>25</v>
      </c>
      <c r="G624" s="76">
        <f t="shared" si="18"/>
        <v>0.13900000000000001</v>
      </c>
      <c r="H624" s="79">
        <f t="shared" si="19"/>
        <v>0.71002221737311844</v>
      </c>
      <c r="I624" s="76">
        <v>498442</v>
      </c>
      <c r="J624" s="80">
        <v>1700962</v>
      </c>
    </row>
    <row r="625" spans="1:10" x14ac:dyDescent="0.25">
      <c r="A625">
        <v>2</v>
      </c>
      <c r="B625" s="76">
        <v>542</v>
      </c>
      <c r="C625" s="76">
        <v>30.24</v>
      </c>
      <c r="D625" s="76">
        <v>8</v>
      </c>
      <c r="E625" s="77" t="s">
        <v>45</v>
      </c>
      <c r="F625" s="78" t="s">
        <v>25</v>
      </c>
      <c r="G625" s="76">
        <f t="shared" si="18"/>
        <v>7.1999999999999995E-2</v>
      </c>
      <c r="H625" s="79">
        <f t="shared" si="19"/>
        <v>0.36772521960695725</v>
      </c>
      <c r="I625" s="76">
        <v>498442</v>
      </c>
      <c r="J625" s="80">
        <v>1700956</v>
      </c>
    </row>
    <row r="626" spans="1:10" x14ac:dyDescent="0.25">
      <c r="A626">
        <v>2</v>
      </c>
      <c r="B626" s="76">
        <v>543</v>
      </c>
      <c r="C626" s="76">
        <v>12.73</v>
      </c>
      <c r="D626" s="76">
        <v>4</v>
      </c>
      <c r="E626" s="77" t="s">
        <v>45</v>
      </c>
      <c r="F626" s="78" t="s">
        <v>25</v>
      </c>
      <c r="G626" s="76">
        <f t="shared" si="18"/>
        <v>1.2999999999999999E-2</v>
      </c>
      <c r="H626" s="79">
        <f t="shared" si="19"/>
        <v>3.2582668808506972E-2</v>
      </c>
      <c r="I626" s="76">
        <v>498443</v>
      </c>
      <c r="J626" s="80">
        <v>1700955</v>
      </c>
    </row>
    <row r="627" spans="1:10" x14ac:dyDescent="0.25">
      <c r="A627">
        <v>2</v>
      </c>
      <c r="B627" s="76">
        <v>544</v>
      </c>
      <c r="C627" s="76">
        <v>40.74</v>
      </c>
      <c r="D627" s="76">
        <v>7</v>
      </c>
      <c r="E627" s="77" t="s">
        <v>45</v>
      </c>
      <c r="F627" s="78" t="s">
        <v>25</v>
      </c>
      <c r="G627" s="76">
        <f t="shared" si="18"/>
        <v>0.13</v>
      </c>
      <c r="H627" s="79">
        <f t="shared" si="19"/>
        <v>0.58399609710100864</v>
      </c>
      <c r="I627" s="76">
        <v>498444</v>
      </c>
      <c r="J627" s="80">
        <v>1700951</v>
      </c>
    </row>
    <row r="628" spans="1:10" x14ac:dyDescent="0.25">
      <c r="A628">
        <v>2</v>
      </c>
      <c r="B628" s="76">
        <v>545</v>
      </c>
      <c r="C628" s="76">
        <v>28.65</v>
      </c>
      <c r="D628" s="76">
        <v>6</v>
      </c>
      <c r="E628" s="77" t="s">
        <v>45</v>
      </c>
      <c r="F628" s="78" t="s">
        <v>25</v>
      </c>
      <c r="G628" s="76">
        <f t="shared" si="18"/>
        <v>6.4000000000000001E-2</v>
      </c>
      <c r="H628" s="79">
        <f t="shared" si="19"/>
        <v>0.24755423384651593</v>
      </c>
      <c r="I628" s="76">
        <v>498445</v>
      </c>
      <c r="J628" s="80">
        <v>1700951</v>
      </c>
    </row>
    <row r="629" spans="1:10" x14ac:dyDescent="0.25">
      <c r="A629">
        <v>2</v>
      </c>
      <c r="B629" s="76">
        <v>546</v>
      </c>
      <c r="C629" s="76">
        <v>14.01</v>
      </c>
      <c r="D629" s="76">
        <v>6</v>
      </c>
      <c r="E629" s="77" t="s">
        <v>45</v>
      </c>
      <c r="F629" s="78" t="s">
        <v>25</v>
      </c>
      <c r="G629" s="76">
        <f t="shared" si="18"/>
        <v>1.4999999999999999E-2</v>
      </c>
      <c r="H629" s="79">
        <f t="shared" si="19"/>
        <v>5.9196683539763525E-2</v>
      </c>
      <c r="I629" s="76">
        <v>498445</v>
      </c>
      <c r="J629" s="80">
        <v>1700951</v>
      </c>
    </row>
    <row r="630" spans="1:10" x14ac:dyDescent="0.25">
      <c r="A630">
        <v>2</v>
      </c>
      <c r="B630" s="76">
        <v>547</v>
      </c>
      <c r="C630" s="76">
        <v>17.510000000000002</v>
      </c>
      <c r="D630" s="76">
        <v>7</v>
      </c>
      <c r="E630" s="77" t="s">
        <v>45</v>
      </c>
      <c r="F630" s="78" t="s">
        <v>25</v>
      </c>
      <c r="G630" s="76">
        <f t="shared" si="18"/>
        <v>2.4E-2</v>
      </c>
      <c r="H630" s="79">
        <f t="shared" si="19"/>
        <v>0.10787981363598834</v>
      </c>
      <c r="I630" s="76">
        <v>498445</v>
      </c>
      <c r="J630" s="80">
        <v>1700951</v>
      </c>
    </row>
    <row r="631" spans="1:10" x14ac:dyDescent="0.25">
      <c r="A631">
        <v>2</v>
      </c>
      <c r="B631" s="76">
        <v>548</v>
      </c>
      <c r="C631" s="76">
        <v>10.82</v>
      </c>
      <c r="D631" s="82">
        <v>2.8</v>
      </c>
      <c r="E631" s="77" t="s">
        <v>47</v>
      </c>
      <c r="F631" s="78" t="s">
        <v>20</v>
      </c>
      <c r="G631" s="76">
        <f t="shared" si="18"/>
        <v>8.9999999999999993E-3</v>
      </c>
      <c r="H631" s="79">
        <f t="shared" si="19"/>
        <v>1.6477161871660029E-2</v>
      </c>
      <c r="I631" s="76">
        <v>498446</v>
      </c>
      <c r="J631" s="80">
        <v>1700948</v>
      </c>
    </row>
    <row r="632" spans="1:10" x14ac:dyDescent="0.25">
      <c r="A632">
        <v>2</v>
      </c>
      <c r="B632" s="76">
        <v>549</v>
      </c>
      <c r="C632" s="76">
        <v>21.01</v>
      </c>
      <c r="D632" s="76">
        <v>8</v>
      </c>
      <c r="E632" s="77" t="s">
        <v>45</v>
      </c>
      <c r="F632" s="78" t="s">
        <v>25</v>
      </c>
      <c r="G632" s="76">
        <f t="shared" si="18"/>
        <v>3.5000000000000003E-2</v>
      </c>
      <c r="H632" s="79">
        <f t="shared" si="19"/>
        <v>0.17750555434327961</v>
      </c>
      <c r="I632" s="76">
        <v>498446</v>
      </c>
      <c r="J632" s="80">
        <v>1700948</v>
      </c>
    </row>
    <row r="633" spans="1:10" x14ac:dyDescent="0.25">
      <c r="A633">
        <v>2</v>
      </c>
      <c r="B633" s="76">
        <v>550</v>
      </c>
      <c r="C633" s="76">
        <v>28.01</v>
      </c>
      <c r="D633" s="76">
        <v>8</v>
      </c>
      <c r="E633" s="77" t="s">
        <v>45</v>
      </c>
      <c r="F633" s="78" t="s">
        <v>25</v>
      </c>
      <c r="G633" s="76">
        <f t="shared" si="18"/>
        <v>6.2E-2</v>
      </c>
      <c r="H633" s="79">
        <f t="shared" si="19"/>
        <v>0.3154903355468382</v>
      </c>
      <c r="I633" s="76">
        <v>498441</v>
      </c>
      <c r="J633" s="80">
        <v>1700943</v>
      </c>
    </row>
    <row r="634" spans="1:10" x14ac:dyDescent="0.25">
      <c r="A634">
        <v>2</v>
      </c>
      <c r="B634" s="76">
        <v>551</v>
      </c>
      <c r="C634" s="76">
        <v>10.19</v>
      </c>
      <c r="D634" s="76">
        <v>3</v>
      </c>
      <c r="E634" s="77" t="s">
        <v>45</v>
      </c>
      <c r="F634" s="78" t="s">
        <v>25</v>
      </c>
      <c r="G634" s="76">
        <f t="shared" si="18"/>
        <v>8.0000000000000002E-3</v>
      </c>
      <c r="H634" s="79">
        <f t="shared" si="19"/>
        <v>1.5658114988995924E-2</v>
      </c>
      <c r="I634" s="76">
        <v>498445</v>
      </c>
      <c r="J634" s="80">
        <v>1700942</v>
      </c>
    </row>
    <row r="635" spans="1:10" x14ac:dyDescent="0.25">
      <c r="A635">
        <v>2</v>
      </c>
      <c r="B635" s="76">
        <v>552</v>
      </c>
      <c r="C635" s="76">
        <v>30.56</v>
      </c>
      <c r="D635" s="76">
        <v>9</v>
      </c>
      <c r="E635" s="77" t="s">
        <v>45</v>
      </c>
      <c r="F635" s="78" t="s">
        <v>25</v>
      </c>
      <c r="G635" s="76">
        <f t="shared" si="18"/>
        <v>7.2999999999999995E-2</v>
      </c>
      <c r="H635" s="79">
        <f t="shared" si="19"/>
        <v>0.42249255909805394</v>
      </c>
      <c r="I635" s="76">
        <v>498441</v>
      </c>
      <c r="J635" s="80">
        <v>1700940</v>
      </c>
    </row>
    <row r="636" spans="1:10" x14ac:dyDescent="0.25">
      <c r="A636">
        <v>2</v>
      </c>
      <c r="B636" s="76">
        <v>553</v>
      </c>
      <c r="C636" s="76">
        <v>29.28</v>
      </c>
      <c r="D636" s="76">
        <v>10</v>
      </c>
      <c r="E636" s="77" t="s">
        <v>45</v>
      </c>
      <c r="F636" s="78" t="s">
        <v>25</v>
      </c>
      <c r="G636" s="76">
        <f t="shared" si="18"/>
        <v>6.7000000000000004E-2</v>
      </c>
      <c r="H636" s="79">
        <f t="shared" si="19"/>
        <v>0.43093522995637695</v>
      </c>
      <c r="I636" s="76">
        <v>498440</v>
      </c>
      <c r="J636" s="80">
        <v>1700940</v>
      </c>
    </row>
    <row r="637" spans="1:10" x14ac:dyDescent="0.25">
      <c r="A637">
        <v>2</v>
      </c>
      <c r="B637" s="76">
        <v>554.1</v>
      </c>
      <c r="C637" s="76">
        <v>22.28</v>
      </c>
      <c r="D637" s="76">
        <v>11</v>
      </c>
      <c r="E637" s="77" t="s">
        <v>45</v>
      </c>
      <c r="F637" s="78" t="s">
        <v>25</v>
      </c>
      <c r="G637" s="76">
        <f t="shared" si="18"/>
        <v>3.9E-2</v>
      </c>
      <c r="H637" s="79">
        <f t="shared" si="19"/>
        <v>0.27446875573809604</v>
      </c>
      <c r="I637" s="76">
        <v>498443</v>
      </c>
      <c r="J637" s="80">
        <v>1700942</v>
      </c>
    </row>
    <row r="638" spans="1:10" x14ac:dyDescent="0.25">
      <c r="A638">
        <v>2</v>
      </c>
      <c r="B638" s="76">
        <v>554.20000000000005</v>
      </c>
      <c r="C638" s="76">
        <v>22.28</v>
      </c>
      <c r="D638" s="76">
        <v>1</v>
      </c>
      <c r="E638" s="77" t="s">
        <v>45</v>
      </c>
      <c r="F638" s="78" t="s">
        <v>25</v>
      </c>
      <c r="G638" s="76">
        <f t="shared" si="18"/>
        <v>3.9E-2</v>
      </c>
      <c r="H638" s="79">
        <f t="shared" si="19"/>
        <v>2.4951705067099643E-2</v>
      </c>
      <c r="I638" s="76">
        <v>498443</v>
      </c>
      <c r="J638" s="80">
        <v>1700942</v>
      </c>
    </row>
    <row r="639" spans="1:10" x14ac:dyDescent="0.25">
      <c r="A639">
        <v>2</v>
      </c>
      <c r="B639" s="76">
        <v>555</v>
      </c>
      <c r="C639" s="76">
        <v>15.6</v>
      </c>
      <c r="D639" s="76">
        <v>6</v>
      </c>
      <c r="E639" s="77" t="s">
        <v>45</v>
      </c>
      <c r="F639" s="78" t="s">
        <v>25</v>
      </c>
      <c r="G639" s="76">
        <f t="shared" si="18"/>
        <v>1.9E-2</v>
      </c>
      <c r="H639" s="79">
        <f t="shared" si="19"/>
        <v>7.3395646865050762E-2</v>
      </c>
      <c r="I639" s="76">
        <v>498446</v>
      </c>
      <c r="J639" s="80">
        <v>1700939</v>
      </c>
    </row>
    <row r="640" spans="1:10" x14ac:dyDescent="0.25">
      <c r="A640">
        <v>2</v>
      </c>
      <c r="B640" s="76">
        <v>556</v>
      </c>
      <c r="C640" s="76">
        <v>15.92</v>
      </c>
      <c r="D640" s="76">
        <v>4</v>
      </c>
      <c r="E640" s="77" t="s">
        <v>45</v>
      </c>
      <c r="F640" s="78" t="s">
        <v>25</v>
      </c>
      <c r="G640" s="76">
        <f t="shared" si="18"/>
        <v>0.02</v>
      </c>
      <c r="H640" s="79">
        <f t="shared" si="19"/>
        <v>5.0958422292401932E-2</v>
      </c>
      <c r="I640" s="76">
        <v>498447</v>
      </c>
      <c r="J640" s="80">
        <v>1700940</v>
      </c>
    </row>
    <row r="641" spans="1:10" x14ac:dyDescent="0.25">
      <c r="A641">
        <v>2</v>
      </c>
      <c r="B641" s="76">
        <v>557</v>
      </c>
      <c r="C641" s="76">
        <v>29.28</v>
      </c>
      <c r="D641" s="76">
        <v>10</v>
      </c>
      <c r="E641" s="77" t="s">
        <v>45</v>
      </c>
      <c r="F641" s="78" t="s">
        <v>25</v>
      </c>
      <c r="G641" s="76">
        <f t="shared" si="18"/>
        <v>6.7000000000000004E-2</v>
      </c>
      <c r="H641" s="79">
        <f t="shared" si="19"/>
        <v>0.43093522995637695</v>
      </c>
      <c r="I641" s="76">
        <v>498448</v>
      </c>
      <c r="J641" s="80">
        <v>1700941</v>
      </c>
    </row>
    <row r="642" spans="1:10" x14ac:dyDescent="0.25">
      <c r="A642">
        <v>2</v>
      </c>
      <c r="B642" s="76">
        <v>558</v>
      </c>
      <c r="C642" s="76">
        <v>20.37</v>
      </c>
      <c r="D642" s="76">
        <v>10</v>
      </c>
      <c r="E642" s="77" t="s">
        <v>45</v>
      </c>
      <c r="F642" s="78" t="s">
        <v>25</v>
      </c>
      <c r="G642" s="76">
        <f t="shared" ref="G642:G705" si="20">ROUND((C642/100)^2*0.7854,3)</f>
        <v>3.3000000000000002E-2</v>
      </c>
      <c r="H642" s="79">
        <f t="shared" si="19"/>
        <v>0.20857003467893168</v>
      </c>
      <c r="I642" s="76">
        <v>498451</v>
      </c>
      <c r="J642" s="80">
        <v>1700941</v>
      </c>
    </row>
    <row r="643" spans="1:10" x14ac:dyDescent="0.25">
      <c r="A643">
        <v>2</v>
      </c>
      <c r="B643" s="76">
        <v>559</v>
      </c>
      <c r="C643" s="76">
        <v>39.47</v>
      </c>
      <c r="D643" s="76">
        <v>10</v>
      </c>
      <c r="E643" s="77" t="s">
        <v>45</v>
      </c>
      <c r="F643" s="78" t="s">
        <v>25</v>
      </c>
      <c r="G643" s="76">
        <f t="shared" si="20"/>
        <v>0.122</v>
      </c>
      <c r="H643" s="79">
        <f t="shared" ref="H643:H706" si="21">IF(E643="Pino candelillo",-0.0044177+(0.0000285*C643^2*D643),((C643/100)^2)*D643*0.64*(PI()/4))</f>
        <v>0.78307635049725677</v>
      </c>
      <c r="I643" s="76">
        <v>498452</v>
      </c>
      <c r="J643" s="80">
        <v>1700941</v>
      </c>
    </row>
    <row r="644" spans="1:10" x14ac:dyDescent="0.25">
      <c r="A644">
        <v>2</v>
      </c>
      <c r="B644" s="76">
        <v>560</v>
      </c>
      <c r="C644" s="76">
        <v>19.739999999999998</v>
      </c>
      <c r="D644" s="76">
        <v>7</v>
      </c>
      <c r="E644" s="77" t="s">
        <v>45</v>
      </c>
      <c r="F644" s="78" t="s">
        <v>25</v>
      </c>
      <c r="G644" s="76">
        <f t="shared" si="20"/>
        <v>3.1E-2</v>
      </c>
      <c r="H644" s="79">
        <f t="shared" si="21"/>
        <v>0.13710780938422021</v>
      </c>
      <c r="I644" s="76">
        <v>498456</v>
      </c>
      <c r="J644" s="80">
        <v>1700942</v>
      </c>
    </row>
    <row r="645" spans="1:10" x14ac:dyDescent="0.25">
      <c r="A645">
        <v>2</v>
      </c>
      <c r="B645" s="76">
        <v>561</v>
      </c>
      <c r="C645" s="76">
        <v>24.19</v>
      </c>
      <c r="D645" s="82">
        <v>3.5</v>
      </c>
      <c r="E645" s="77" t="s">
        <v>45</v>
      </c>
      <c r="F645" s="78" t="s">
        <v>25</v>
      </c>
      <c r="G645" s="76">
        <f t="shared" si="20"/>
        <v>4.5999999999999999E-2</v>
      </c>
      <c r="H645" s="79">
        <f t="shared" si="21"/>
        <v>0.10294603787794226</v>
      </c>
      <c r="I645" s="76">
        <v>498458</v>
      </c>
      <c r="J645" s="80">
        <v>1700943</v>
      </c>
    </row>
    <row r="646" spans="1:10" x14ac:dyDescent="0.25">
      <c r="A646">
        <v>2</v>
      </c>
      <c r="B646" s="76">
        <v>562</v>
      </c>
      <c r="C646" s="76">
        <v>22.92</v>
      </c>
      <c r="D646" s="76">
        <v>7</v>
      </c>
      <c r="E646" s="77" t="s">
        <v>45</v>
      </c>
      <c r="F646" s="78" t="s">
        <v>25</v>
      </c>
      <c r="G646" s="76">
        <f t="shared" si="20"/>
        <v>4.1000000000000002E-2</v>
      </c>
      <c r="H646" s="79">
        <f t="shared" si="21"/>
        <v>0.18484049460539859</v>
      </c>
      <c r="I646" s="76">
        <v>498458</v>
      </c>
      <c r="J646" s="80">
        <v>1700942</v>
      </c>
    </row>
    <row r="647" spans="1:10" x14ac:dyDescent="0.25">
      <c r="A647">
        <v>2</v>
      </c>
      <c r="B647" s="76">
        <v>563</v>
      </c>
      <c r="C647" s="76">
        <v>13.69</v>
      </c>
      <c r="D647" s="76">
        <v>8</v>
      </c>
      <c r="E647" s="77" t="s">
        <v>56</v>
      </c>
      <c r="F647" s="78" t="s">
        <v>20</v>
      </c>
      <c r="G647" s="76">
        <f t="shared" si="20"/>
        <v>1.4999999999999999E-2</v>
      </c>
      <c r="H647" s="79">
        <f t="shared" si="21"/>
        <v>7.53644854943296E-2</v>
      </c>
      <c r="I647" s="76">
        <v>498456</v>
      </c>
      <c r="J647" s="80">
        <v>1700941</v>
      </c>
    </row>
    <row r="648" spans="1:10" x14ac:dyDescent="0.25">
      <c r="A648">
        <v>2</v>
      </c>
      <c r="B648" s="76">
        <v>564.1</v>
      </c>
      <c r="C648" s="76">
        <v>27.06</v>
      </c>
      <c r="D648" s="76">
        <v>10</v>
      </c>
      <c r="E648" s="77" t="s">
        <v>45</v>
      </c>
      <c r="F648" s="78" t="s">
        <v>25</v>
      </c>
      <c r="G648" s="76">
        <f t="shared" si="20"/>
        <v>5.8000000000000003E-2</v>
      </c>
      <c r="H648" s="79">
        <f t="shared" si="21"/>
        <v>0.36806577830370291</v>
      </c>
      <c r="I648" s="76">
        <v>498458</v>
      </c>
      <c r="J648" s="80">
        <v>1700942</v>
      </c>
    </row>
    <row r="649" spans="1:10" x14ac:dyDescent="0.25">
      <c r="A649">
        <v>2</v>
      </c>
      <c r="B649" s="76">
        <v>564.20000000000005</v>
      </c>
      <c r="C649" s="76">
        <v>23.87</v>
      </c>
      <c r="D649" s="82">
        <v>7.5</v>
      </c>
      <c r="E649" s="77" t="s">
        <v>45</v>
      </c>
      <c r="F649" s="78" t="s">
        <v>25</v>
      </c>
      <c r="G649" s="76">
        <f t="shared" si="20"/>
        <v>4.4999999999999998E-2</v>
      </c>
      <c r="H649" s="79">
        <f t="shared" si="21"/>
        <v>0.21480083078702</v>
      </c>
      <c r="I649" s="76">
        <v>498458</v>
      </c>
      <c r="J649" s="80">
        <v>1700942</v>
      </c>
    </row>
    <row r="650" spans="1:10" x14ac:dyDescent="0.25">
      <c r="A650">
        <v>2</v>
      </c>
      <c r="B650" s="76">
        <v>565</v>
      </c>
      <c r="C650" s="76">
        <v>36.61</v>
      </c>
      <c r="D650" s="76">
        <v>10</v>
      </c>
      <c r="E650" s="77" t="s">
        <v>45</v>
      </c>
      <c r="F650" s="78" t="s">
        <v>25</v>
      </c>
      <c r="G650" s="76">
        <f t="shared" si="20"/>
        <v>0.105</v>
      </c>
      <c r="H650" s="79">
        <f t="shared" si="21"/>
        <v>0.67370429040390978</v>
      </c>
      <c r="I650" s="76">
        <v>498463</v>
      </c>
      <c r="J650" s="80">
        <v>1700940</v>
      </c>
    </row>
    <row r="651" spans="1:10" x14ac:dyDescent="0.25">
      <c r="A651">
        <v>2</v>
      </c>
      <c r="B651" s="76">
        <v>566</v>
      </c>
      <c r="C651" s="76">
        <v>15.28</v>
      </c>
      <c r="D651" s="76">
        <v>5</v>
      </c>
      <c r="E651" s="77" t="s">
        <v>47</v>
      </c>
      <c r="F651" s="78" t="s">
        <v>20</v>
      </c>
      <c r="G651" s="76">
        <f t="shared" si="20"/>
        <v>1.7999999999999999E-2</v>
      </c>
      <c r="H651" s="79">
        <f t="shared" si="21"/>
        <v>5.867952209695193E-2</v>
      </c>
      <c r="I651" s="76">
        <v>498469</v>
      </c>
      <c r="J651" s="80">
        <v>1700942</v>
      </c>
    </row>
    <row r="652" spans="1:10" x14ac:dyDescent="0.25">
      <c r="A652">
        <v>2</v>
      </c>
      <c r="B652" s="76">
        <v>567</v>
      </c>
      <c r="C652" s="76">
        <v>10.19</v>
      </c>
      <c r="D652" s="76">
        <v>8</v>
      </c>
      <c r="E652" s="77" t="s">
        <v>50</v>
      </c>
      <c r="F652" s="78" t="s">
        <v>19</v>
      </c>
      <c r="G652" s="76">
        <f t="shared" si="20"/>
        <v>8.0000000000000002E-3</v>
      </c>
      <c r="H652" s="79">
        <f t="shared" si="21"/>
        <v>4.1754973303989126E-2</v>
      </c>
      <c r="I652" s="76">
        <v>498474</v>
      </c>
      <c r="J652" s="80">
        <v>1700941</v>
      </c>
    </row>
    <row r="653" spans="1:10" x14ac:dyDescent="0.25">
      <c r="A653">
        <v>2</v>
      </c>
      <c r="B653" s="76">
        <v>568.1</v>
      </c>
      <c r="C653" s="76">
        <v>22.92</v>
      </c>
      <c r="D653" s="76">
        <v>6</v>
      </c>
      <c r="E653" s="77" t="s">
        <v>52</v>
      </c>
      <c r="F653" s="78" t="s">
        <v>24</v>
      </c>
      <c r="G653" s="76">
        <f t="shared" si="20"/>
        <v>4.1000000000000002E-2</v>
      </c>
      <c r="H653" s="79">
        <f t="shared" si="21"/>
        <v>0.15843470966177023</v>
      </c>
      <c r="I653" s="76">
        <v>498475</v>
      </c>
      <c r="J653" s="80">
        <v>1700939</v>
      </c>
    </row>
    <row r="654" spans="1:10" x14ac:dyDescent="0.25">
      <c r="A654">
        <v>2</v>
      </c>
      <c r="B654" s="76">
        <v>568.20000000000005</v>
      </c>
      <c r="C654" s="76">
        <v>20.69</v>
      </c>
      <c r="D654" s="76">
        <v>6</v>
      </c>
      <c r="E654" s="77" t="s">
        <v>52</v>
      </c>
      <c r="F654" s="78" t="s">
        <v>24</v>
      </c>
      <c r="G654" s="76">
        <f t="shared" si="20"/>
        <v>3.4000000000000002E-2</v>
      </c>
      <c r="H654" s="79">
        <f t="shared" si="21"/>
        <v>0.12910471016998751</v>
      </c>
      <c r="I654" s="76">
        <v>498475</v>
      </c>
      <c r="J654" s="80">
        <v>1700939</v>
      </c>
    </row>
    <row r="655" spans="1:10" x14ac:dyDescent="0.25">
      <c r="A655">
        <v>2</v>
      </c>
      <c r="B655" s="76">
        <v>569</v>
      </c>
      <c r="C655" s="76">
        <v>25.46</v>
      </c>
      <c r="D655" s="76">
        <v>10</v>
      </c>
      <c r="E655" s="77" t="s">
        <v>46</v>
      </c>
      <c r="F655" s="78" t="s">
        <v>17</v>
      </c>
      <c r="G655" s="76">
        <f t="shared" si="20"/>
        <v>5.0999999999999997E-2</v>
      </c>
      <c r="H655" s="79">
        <f t="shared" si="21"/>
        <v>0.3258266880850697</v>
      </c>
      <c r="I655" s="76">
        <v>498481</v>
      </c>
      <c r="J655" s="80">
        <v>1700937</v>
      </c>
    </row>
    <row r="656" spans="1:10" x14ac:dyDescent="0.25">
      <c r="A656">
        <v>2</v>
      </c>
      <c r="B656" s="76">
        <v>570</v>
      </c>
      <c r="C656" s="76">
        <v>11.46</v>
      </c>
      <c r="D656" s="76">
        <v>5</v>
      </c>
      <c r="E656" s="77" t="s">
        <v>48</v>
      </c>
      <c r="F656" s="78" t="s">
        <v>22</v>
      </c>
      <c r="G656" s="76">
        <f t="shared" si="20"/>
        <v>0.01</v>
      </c>
      <c r="H656" s="79">
        <f t="shared" si="21"/>
        <v>3.3007231179535468E-2</v>
      </c>
      <c r="I656" s="76">
        <v>498481</v>
      </c>
      <c r="J656" s="80">
        <v>1700936</v>
      </c>
    </row>
    <row r="657" spans="1:10" x14ac:dyDescent="0.25">
      <c r="A657">
        <v>2</v>
      </c>
      <c r="B657" s="76">
        <v>571</v>
      </c>
      <c r="C657" s="76">
        <v>15.28</v>
      </c>
      <c r="D657" s="76">
        <v>5</v>
      </c>
      <c r="E657" s="77" t="s">
        <v>46</v>
      </c>
      <c r="F657" s="78" t="s">
        <v>17</v>
      </c>
      <c r="G657" s="76">
        <f t="shared" si="20"/>
        <v>1.7999999999999999E-2</v>
      </c>
      <c r="H657" s="79">
        <f t="shared" si="21"/>
        <v>5.867952209695193E-2</v>
      </c>
      <c r="I657" s="76">
        <v>498484</v>
      </c>
      <c r="J657" s="80">
        <v>1700937</v>
      </c>
    </row>
    <row r="658" spans="1:10" x14ac:dyDescent="0.25">
      <c r="A658">
        <v>2</v>
      </c>
      <c r="B658" s="76">
        <v>572</v>
      </c>
      <c r="C658" s="76">
        <v>9.5500000000000007</v>
      </c>
      <c r="D658" s="76">
        <v>6</v>
      </c>
      <c r="E658" s="77" t="s">
        <v>56</v>
      </c>
      <c r="F658" s="78" t="s">
        <v>20</v>
      </c>
      <c r="G658" s="76">
        <f t="shared" si="20"/>
        <v>7.0000000000000001E-3</v>
      </c>
      <c r="H658" s="79">
        <f t="shared" si="21"/>
        <v>2.7506025982946217E-2</v>
      </c>
      <c r="I658" s="76">
        <v>498488</v>
      </c>
      <c r="J658" s="80">
        <v>1700936</v>
      </c>
    </row>
    <row r="659" spans="1:10" x14ac:dyDescent="0.25">
      <c r="A659">
        <v>2</v>
      </c>
      <c r="B659" s="76">
        <v>573</v>
      </c>
      <c r="C659" s="76">
        <v>11.14</v>
      </c>
      <c r="D659" s="76">
        <v>5</v>
      </c>
      <c r="E659" s="77" t="s">
        <v>46</v>
      </c>
      <c r="F659" s="78" t="s">
        <v>17</v>
      </c>
      <c r="G659" s="76">
        <f t="shared" si="20"/>
        <v>0.01</v>
      </c>
      <c r="H659" s="79">
        <f t="shared" si="21"/>
        <v>3.1189631333874548E-2</v>
      </c>
      <c r="I659" s="76">
        <v>498485</v>
      </c>
      <c r="J659" s="80">
        <v>1700942</v>
      </c>
    </row>
    <row r="660" spans="1:10" x14ac:dyDescent="0.25">
      <c r="A660">
        <v>2</v>
      </c>
      <c r="B660" s="76">
        <v>574</v>
      </c>
      <c r="C660" s="76">
        <v>15.28</v>
      </c>
      <c r="D660" s="76">
        <v>6</v>
      </c>
      <c r="E660" s="77" t="s">
        <v>49</v>
      </c>
      <c r="F660" s="78" t="s">
        <v>26</v>
      </c>
      <c r="G660" s="76">
        <f t="shared" si="20"/>
        <v>1.7999999999999999E-2</v>
      </c>
      <c r="H660" s="79">
        <f t="shared" si="21"/>
        <v>7.0415426516342319E-2</v>
      </c>
      <c r="I660" s="76">
        <v>498445</v>
      </c>
      <c r="J660" s="80">
        <v>1700944</v>
      </c>
    </row>
    <row r="661" spans="1:10" x14ac:dyDescent="0.25">
      <c r="A661">
        <v>2</v>
      </c>
      <c r="B661" s="76">
        <v>574</v>
      </c>
      <c r="C661" s="76">
        <v>12.1</v>
      </c>
      <c r="D661" s="76">
        <v>7</v>
      </c>
      <c r="E661" s="77" t="s">
        <v>51</v>
      </c>
      <c r="F661" s="78" t="s">
        <v>15</v>
      </c>
      <c r="G661" s="76">
        <f t="shared" si="20"/>
        <v>1.0999999999999999E-2</v>
      </c>
      <c r="H661" s="79">
        <f t="shared" si="21"/>
        <v>5.1515585006153143E-2</v>
      </c>
      <c r="I661" s="76">
        <v>498445</v>
      </c>
      <c r="J661" s="80">
        <v>1700944</v>
      </c>
    </row>
    <row r="662" spans="1:10" x14ac:dyDescent="0.25">
      <c r="A662">
        <v>2</v>
      </c>
      <c r="B662" s="76">
        <v>576</v>
      </c>
      <c r="C662" s="76">
        <v>10.19</v>
      </c>
      <c r="D662" s="76">
        <v>6</v>
      </c>
      <c r="E662" s="77" t="s">
        <v>55</v>
      </c>
      <c r="F662" s="78" t="s">
        <v>20</v>
      </c>
      <c r="G662" s="76">
        <f t="shared" si="20"/>
        <v>8.0000000000000002E-3</v>
      </c>
      <c r="H662" s="79">
        <f t="shared" si="21"/>
        <v>3.1316229977991848E-2</v>
      </c>
      <c r="I662" s="76">
        <v>498490</v>
      </c>
      <c r="J662" s="80">
        <v>1700942</v>
      </c>
    </row>
    <row r="663" spans="1:10" x14ac:dyDescent="0.25">
      <c r="A663">
        <v>2</v>
      </c>
      <c r="B663" s="76">
        <v>577</v>
      </c>
      <c r="C663" s="76">
        <v>27.37</v>
      </c>
      <c r="D663" s="76">
        <v>5</v>
      </c>
      <c r="E663" s="77" t="s">
        <v>46</v>
      </c>
      <c r="F663" s="78" t="s">
        <v>17</v>
      </c>
      <c r="G663" s="76">
        <f t="shared" si="20"/>
        <v>5.8999999999999997E-2</v>
      </c>
      <c r="H663" s="79">
        <f t="shared" si="21"/>
        <v>0.18827361197759676</v>
      </c>
      <c r="I663" s="76">
        <v>498491</v>
      </c>
      <c r="J663" s="80">
        <v>1700943</v>
      </c>
    </row>
    <row r="664" spans="1:10" x14ac:dyDescent="0.25">
      <c r="A664">
        <v>2</v>
      </c>
      <c r="B664" s="76">
        <v>578</v>
      </c>
      <c r="C664" s="76">
        <v>11.78</v>
      </c>
      <c r="D664" s="76">
        <v>6</v>
      </c>
      <c r="E664" s="77" t="s">
        <v>47</v>
      </c>
      <c r="F664" s="78" t="s">
        <v>20</v>
      </c>
      <c r="G664" s="76">
        <f t="shared" si="20"/>
        <v>1.0999999999999999E-2</v>
      </c>
      <c r="H664" s="79">
        <f t="shared" si="21"/>
        <v>4.1851563455079337E-2</v>
      </c>
      <c r="I664" s="76">
        <v>498491</v>
      </c>
      <c r="J664" s="80">
        <v>1700942</v>
      </c>
    </row>
    <row r="665" spans="1:10" x14ac:dyDescent="0.25">
      <c r="A665">
        <v>2</v>
      </c>
      <c r="B665" s="76">
        <v>579.1</v>
      </c>
      <c r="C665" s="76">
        <v>13.37</v>
      </c>
      <c r="D665" s="76">
        <v>6</v>
      </c>
      <c r="E665" s="77" t="s">
        <v>51</v>
      </c>
      <c r="F665" s="78" t="s">
        <v>15</v>
      </c>
      <c r="G665" s="76">
        <f t="shared" si="20"/>
        <v>1.4E-2</v>
      </c>
      <c r="H665" s="79">
        <f t="shared" si="21"/>
        <v>5.3911810926574572E-2</v>
      </c>
      <c r="I665" s="76">
        <v>498492</v>
      </c>
      <c r="J665" s="80">
        <v>1700938</v>
      </c>
    </row>
    <row r="666" spans="1:10" x14ac:dyDescent="0.25">
      <c r="A666">
        <v>2</v>
      </c>
      <c r="B666" s="76">
        <v>579.20000000000005</v>
      </c>
      <c r="C666" s="76">
        <v>19.739999999999998</v>
      </c>
      <c r="D666" s="76">
        <v>7</v>
      </c>
      <c r="E666" s="77" t="s">
        <v>51</v>
      </c>
      <c r="F666" s="78" t="s">
        <v>15</v>
      </c>
      <c r="G666" s="76">
        <f t="shared" si="20"/>
        <v>3.1E-2</v>
      </c>
      <c r="H666" s="79">
        <f t="shared" si="21"/>
        <v>0.13710780938422021</v>
      </c>
      <c r="I666" s="76">
        <v>498492</v>
      </c>
      <c r="J666" s="80">
        <v>1700938</v>
      </c>
    </row>
    <row r="667" spans="1:10" x14ac:dyDescent="0.25">
      <c r="A667">
        <v>2</v>
      </c>
      <c r="B667" s="76">
        <v>580</v>
      </c>
      <c r="C667" s="76">
        <v>13.37</v>
      </c>
      <c r="D667" s="76">
        <v>4</v>
      </c>
      <c r="E667" s="77" t="s">
        <v>51</v>
      </c>
      <c r="F667" s="78" t="s">
        <v>15</v>
      </c>
      <c r="G667" s="76">
        <f t="shared" si="20"/>
        <v>1.4E-2</v>
      </c>
      <c r="H667" s="79">
        <f t="shared" si="21"/>
        <v>3.5941207284383055E-2</v>
      </c>
      <c r="I667" s="76">
        <v>498491</v>
      </c>
      <c r="J667" s="80">
        <v>1700936</v>
      </c>
    </row>
    <row r="668" spans="1:10" x14ac:dyDescent="0.25">
      <c r="A668">
        <v>2</v>
      </c>
      <c r="B668" s="76">
        <v>581</v>
      </c>
      <c r="C668" s="76">
        <v>15.28</v>
      </c>
      <c r="D668" s="76">
        <v>5</v>
      </c>
      <c r="E668" s="77" t="s">
        <v>49</v>
      </c>
      <c r="F668" s="78" t="s">
        <v>26</v>
      </c>
      <c r="G668" s="76">
        <f t="shared" si="20"/>
        <v>1.7999999999999999E-2</v>
      </c>
      <c r="H668" s="79">
        <f t="shared" si="21"/>
        <v>5.867952209695193E-2</v>
      </c>
      <c r="I668" s="76">
        <v>498489</v>
      </c>
      <c r="J668" s="80">
        <v>1700932</v>
      </c>
    </row>
    <row r="669" spans="1:10" x14ac:dyDescent="0.25">
      <c r="A669">
        <v>2</v>
      </c>
      <c r="B669" s="76">
        <v>582</v>
      </c>
      <c r="C669" s="76">
        <v>10.5</v>
      </c>
      <c r="D669" s="76">
        <v>9</v>
      </c>
      <c r="E669" s="77" t="s">
        <v>54</v>
      </c>
      <c r="F669" s="78" t="s">
        <v>21</v>
      </c>
      <c r="G669" s="76">
        <f t="shared" si="20"/>
        <v>8.9999999999999993E-3</v>
      </c>
      <c r="H669" s="79">
        <f t="shared" si="21"/>
        <v>4.987592496839155E-2</v>
      </c>
      <c r="I669" s="76">
        <v>498490</v>
      </c>
      <c r="J669" s="80">
        <v>1700930</v>
      </c>
    </row>
    <row r="670" spans="1:10" x14ac:dyDescent="0.25">
      <c r="A670">
        <v>2</v>
      </c>
      <c r="B670" s="76">
        <v>583.1</v>
      </c>
      <c r="C670" s="76">
        <v>36.29</v>
      </c>
      <c r="D670" s="76">
        <v>13</v>
      </c>
      <c r="E670" s="77" t="s">
        <v>44</v>
      </c>
      <c r="F670" s="78" t="s">
        <v>18</v>
      </c>
      <c r="G670" s="76">
        <f t="shared" si="20"/>
        <v>0.10299999999999999</v>
      </c>
      <c r="H670" s="79">
        <f t="shared" si="21"/>
        <v>0.86057186625311088</v>
      </c>
      <c r="I670" s="76">
        <v>498497</v>
      </c>
      <c r="J670" s="80">
        <v>1700921</v>
      </c>
    </row>
    <row r="671" spans="1:10" x14ac:dyDescent="0.25">
      <c r="A671">
        <v>2</v>
      </c>
      <c r="B671" s="76">
        <v>583.20000000000005</v>
      </c>
      <c r="C671" s="76">
        <v>28.01</v>
      </c>
      <c r="D671" s="76">
        <v>13</v>
      </c>
      <c r="E671" s="77" t="s">
        <v>44</v>
      </c>
      <c r="F671" s="78" t="s">
        <v>18</v>
      </c>
      <c r="G671" s="76">
        <f t="shared" si="20"/>
        <v>6.2E-2</v>
      </c>
      <c r="H671" s="79">
        <f t="shared" si="21"/>
        <v>0.51267179526361206</v>
      </c>
      <c r="I671" s="76">
        <v>498497</v>
      </c>
      <c r="J671" s="80">
        <v>1700921</v>
      </c>
    </row>
    <row r="672" spans="1:10" x14ac:dyDescent="0.25">
      <c r="A672">
        <v>2</v>
      </c>
      <c r="B672" s="76">
        <v>583.29999999999995</v>
      </c>
      <c r="C672" s="76">
        <v>21.01</v>
      </c>
      <c r="D672" s="76">
        <v>10</v>
      </c>
      <c r="E672" s="77" t="s">
        <v>44</v>
      </c>
      <c r="F672" s="78" t="s">
        <v>18</v>
      </c>
      <c r="G672" s="76">
        <f t="shared" si="20"/>
        <v>3.5000000000000003E-2</v>
      </c>
      <c r="H672" s="79">
        <f t="shared" si="21"/>
        <v>0.22188194292909952</v>
      </c>
      <c r="I672" s="76">
        <v>498497</v>
      </c>
      <c r="J672" s="80">
        <v>1700921</v>
      </c>
    </row>
    <row r="673" spans="1:10" x14ac:dyDescent="0.25">
      <c r="A673">
        <v>2</v>
      </c>
      <c r="B673" s="76">
        <v>584</v>
      </c>
      <c r="C673" s="76">
        <v>41.38</v>
      </c>
      <c r="D673" s="76">
        <v>10</v>
      </c>
      <c r="E673" s="77" t="s">
        <v>45</v>
      </c>
      <c r="F673" s="78" t="s">
        <v>25</v>
      </c>
      <c r="G673" s="76">
        <f t="shared" si="20"/>
        <v>0.13400000000000001</v>
      </c>
      <c r="H673" s="79">
        <f t="shared" si="21"/>
        <v>0.86069806779991664</v>
      </c>
      <c r="I673" s="76">
        <v>498500</v>
      </c>
      <c r="J673" s="80">
        <v>1700931</v>
      </c>
    </row>
    <row r="674" spans="1:10" x14ac:dyDescent="0.25">
      <c r="A674">
        <v>2</v>
      </c>
      <c r="B674" s="76">
        <v>585</v>
      </c>
      <c r="C674" s="76">
        <v>9.5500000000000007</v>
      </c>
      <c r="D674" s="76">
        <v>5</v>
      </c>
      <c r="E674" s="77" t="s">
        <v>46</v>
      </c>
      <c r="F674" s="78" t="s">
        <v>17</v>
      </c>
      <c r="G674" s="76">
        <f t="shared" si="20"/>
        <v>7.0000000000000001E-3</v>
      </c>
      <c r="H674" s="79">
        <f t="shared" si="21"/>
        <v>2.2921688319121846E-2</v>
      </c>
      <c r="I674" s="76">
        <v>498499</v>
      </c>
      <c r="J674" s="80">
        <v>1700938</v>
      </c>
    </row>
    <row r="675" spans="1:10" x14ac:dyDescent="0.25">
      <c r="A675">
        <v>2</v>
      </c>
      <c r="B675" s="76">
        <v>586</v>
      </c>
      <c r="C675" s="76">
        <v>9.5500000000000007</v>
      </c>
      <c r="D675" s="76">
        <v>5</v>
      </c>
      <c r="E675" s="77" t="s">
        <v>44</v>
      </c>
      <c r="F675" s="78" t="s">
        <v>18</v>
      </c>
      <c r="G675" s="76">
        <f t="shared" si="20"/>
        <v>7.0000000000000001E-3</v>
      </c>
      <c r="H675" s="79">
        <f t="shared" si="21"/>
        <v>2.2921688319121846E-2</v>
      </c>
      <c r="I675" s="76">
        <v>498499</v>
      </c>
      <c r="J675" s="80">
        <v>1700938</v>
      </c>
    </row>
    <row r="676" spans="1:10" x14ac:dyDescent="0.25">
      <c r="A676">
        <v>2</v>
      </c>
      <c r="B676" s="76">
        <v>587</v>
      </c>
      <c r="C676" s="76">
        <v>21.65</v>
      </c>
      <c r="D676" s="76">
        <v>8</v>
      </c>
      <c r="E676" s="77" t="s">
        <v>45</v>
      </c>
      <c r="F676" s="78" t="s">
        <v>25</v>
      </c>
      <c r="G676" s="76">
        <f t="shared" si="20"/>
        <v>3.6999999999999998E-2</v>
      </c>
      <c r="H676" s="79">
        <f t="shared" si="21"/>
        <v>0.18848450080924695</v>
      </c>
      <c r="I676" s="76">
        <v>498500</v>
      </c>
      <c r="J676" s="80">
        <v>1700939</v>
      </c>
    </row>
    <row r="677" spans="1:10" x14ac:dyDescent="0.25">
      <c r="A677">
        <v>2</v>
      </c>
      <c r="B677" s="76">
        <v>588</v>
      </c>
      <c r="C677" s="76">
        <v>13.37</v>
      </c>
      <c r="D677" s="76">
        <v>7</v>
      </c>
      <c r="E677" s="77" t="s">
        <v>44</v>
      </c>
      <c r="F677" s="78" t="s">
        <v>18</v>
      </c>
      <c r="G677" s="76">
        <f t="shared" si="20"/>
        <v>1.4E-2</v>
      </c>
      <c r="H677" s="79">
        <f t="shared" si="21"/>
        <v>6.2897112747670333E-2</v>
      </c>
      <c r="I677" s="76">
        <v>498501</v>
      </c>
      <c r="J677" s="80">
        <v>1700938</v>
      </c>
    </row>
    <row r="678" spans="1:10" x14ac:dyDescent="0.25">
      <c r="A678">
        <v>2</v>
      </c>
      <c r="B678" s="76">
        <v>589</v>
      </c>
      <c r="C678" s="76">
        <v>9.5500000000000007</v>
      </c>
      <c r="D678" s="76">
        <v>6</v>
      </c>
      <c r="E678" s="77" t="s">
        <v>45</v>
      </c>
      <c r="F678" s="78" t="s">
        <v>25</v>
      </c>
      <c r="G678" s="76">
        <f t="shared" si="20"/>
        <v>7.0000000000000001E-3</v>
      </c>
      <c r="H678" s="79">
        <f t="shared" si="21"/>
        <v>2.7506025982946217E-2</v>
      </c>
      <c r="I678" s="76">
        <v>498501</v>
      </c>
      <c r="J678" s="80">
        <v>1700940</v>
      </c>
    </row>
    <row r="679" spans="1:10" x14ac:dyDescent="0.25">
      <c r="A679">
        <v>2</v>
      </c>
      <c r="B679" s="76">
        <v>590</v>
      </c>
      <c r="C679" s="76">
        <v>11.14</v>
      </c>
      <c r="D679" s="76">
        <v>4</v>
      </c>
      <c r="E679" s="77" t="s">
        <v>55</v>
      </c>
      <c r="F679" s="78" t="s">
        <v>20</v>
      </c>
      <c r="G679" s="76">
        <f t="shared" si="20"/>
        <v>0.01</v>
      </c>
      <c r="H679" s="79">
        <f t="shared" si="21"/>
        <v>2.4951705067099643E-2</v>
      </c>
      <c r="I679" s="76">
        <v>498495</v>
      </c>
      <c r="J679" s="80">
        <v>1700940</v>
      </c>
    </row>
    <row r="680" spans="1:10" x14ac:dyDescent="0.25">
      <c r="A680">
        <v>2</v>
      </c>
      <c r="B680" s="76">
        <v>591</v>
      </c>
      <c r="C680" s="76">
        <v>9.5500000000000007</v>
      </c>
      <c r="D680" s="76">
        <v>4</v>
      </c>
      <c r="E680" s="77" t="s">
        <v>45</v>
      </c>
      <c r="F680" s="78" t="s">
        <v>25</v>
      </c>
      <c r="G680" s="76">
        <f t="shared" si="20"/>
        <v>7.0000000000000001E-3</v>
      </c>
      <c r="H680" s="79">
        <f t="shared" si="21"/>
        <v>1.8337350655297482E-2</v>
      </c>
      <c r="I680" s="76">
        <v>498497</v>
      </c>
      <c r="J680" s="80">
        <v>1700943</v>
      </c>
    </row>
    <row r="681" spans="1:10" x14ac:dyDescent="0.25">
      <c r="A681">
        <v>2</v>
      </c>
      <c r="B681" s="76">
        <v>592</v>
      </c>
      <c r="C681" s="76">
        <v>10.19</v>
      </c>
      <c r="D681" s="76">
        <v>4</v>
      </c>
      <c r="E681" s="77" t="s">
        <v>48</v>
      </c>
      <c r="F681" s="78" t="s">
        <v>22</v>
      </c>
      <c r="G681" s="76">
        <f t="shared" si="20"/>
        <v>8.0000000000000002E-3</v>
      </c>
      <c r="H681" s="79">
        <f t="shared" si="21"/>
        <v>2.0877486651994563E-2</v>
      </c>
      <c r="I681" s="76">
        <v>498497</v>
      </c>
      <c r="J681" s="80">
        <v>1700942</v>
      </c>
    </row>
    <row r="682" spans="1:10" x14ac:dyDescent="0.25">
      <c r="A682">
        <v>2</v>
      </c>
      <c r="B682" s="76">
        <v>593</v>
      </c>
      <c r="C682" s="76">
        <v>9.5500000000000007</v>
      </c>
      <c r="D682" s="76">
        <v>5</v>
      </c>
      <c r="E682" s="77" t="s">
        <v>55</v>
      </c>
      <c r="F682" s="78" t="s">
        <v>20</v>
      </c>
      <c r="G682" s="76">
        <f t="shared" si="20"/>
        <v>7.0000000000000001E-3</v>
      </c>
      <c r="H682" s="79">
        <f t="shared" si="21"/>
        <v>2.2921688319121846E-2</v>
      </c>
      <c r="I682" s="76">
        <v>498498</v>
      </c>
      <c r="J682" s="80">
        <v>1700947</v>
      </c>
    </row>
    <row r="683" spans="1:10" x14ac:dyDescent="0.25">
      <c r="A683">
        <v>2</v>
      </c>
      <c r="B683" s="76">
        <v>594</v>
      </c>
      <c r="C683" s="76">
        <v>14.01</v>
      </c>
      <c r="D683" s="76">
        <v>6</v>
      </c>
      <c r="E683" s="77" t="s">
        <v>44</v>
      </c>
      <c r="F683" s="78" t="s">
        <v>18</v>
      </c>
      <c r="G683" s="76">
        <f t="shared" si="20"/>
        <v>1.4999999999999999E-2</v>
      </c>
      <c r="H683" s="79">
        <f t="shared" si="21"/>
        <v>5.9196683539763525E-2</v>
      </c>
      <c r="I683" s="76">
        <v>498503</v>
      </c>
      <c r="J683" s="80">
        <v>1700944</v>
      </c>
    </row>
    <row r="684" spans="1:10" x14ac:dyDescent="0.25">
      <c r="A684">
        <v>2</v>
      </c>
      <c r="B684" s="76">
        <v>595</v>
      </c>
      <c r="C684" s="76">
        <v>23.87</v>
      </c>
      <c r="D684" s="76">
        <v>8</v>
      </c>
      <c r="E684" s="77" t="s">
        <v>44</v>
      </c>
      <c r="F684" s="78" t="s">
        <v>18</v>
      </c>
      <c r="G684" s="76">
        <f t="shared" si="20"/>
        <v>4.4999999999999998E-2</v>
      </c>
      <c r="H684" s="79">
        <f t="shared" si="21"/>
        <v>0.22912088617282131</v>
      </c>
      <c r="I684" s="76">
        <v>498509</v>
      </c>
      <c r="J684" s="80">
        <v>1700943</v>
      </c>
    </row>
    <row r="685" spans="1:10" x14ac:dyDescent="0.25">
      <c r="A685">
        <v>2</v>
      </c>
      <c r="B685" s="76">
        <v>596</v>
      </c>
      <c r="C685" s="76">
        <v>10.82</v>
      </c>
      <c r="D685" s="76">
        <v>3</v>
      </c>
      <c r="E685" s="77" t="s">
        <v>46</v>
      </c>
      <c r="F685" s="78" t="s">
        <v>17</v>
      </c>
      <c r="G685" s="76">
        <f t="shared" si="20"/>
        <v>8.9999999999999993E-3</v>
      </c>
      <c r="H685" s="79">
        <f t="shared" si="21"/>
        <v>1.7654102005350034E-2</v>
      </c>
      <c r="I685" s="76">
        <v>498508</v>
      </c>
      <c r="J685" s="80">
        <v>1700943</v>
      </c>
    </row>
    <row r="686" spans="1:10" x14ac:dyDescent="0.25">
      <c r="A686">
        <v>2</v>
      </c>
      <c r="B686" s="76">
        <v>597</v>
      </c>
      <c r="C686" s="76">
        <v>66.849999999999994</v>
      </c>
      <c r="D686" s="76">
        <v>10</v>
      </c>
      <c r="E686" s="77" t="s">
        <v>45</v>
      </c>
      <c r="F686" s="78" t="s">
        <v>25</v>
      </c>
      <c r="G686" s="76">
        <f t="shared" si="20"/>
        <v>0.35099999999999998</v>
      </c>
      <c r="H686" s="79">
        <f t="shared" si="21"/>
        <v>2.2463254552739409</v>
      </c>
      <c r="I686" s="76">
        <v>498510</v>
      </c>
      <c r="J686" s="80">
        <v>1700947</v>
      </c>
    </row>
    <row r="687" spans="1:10" x14ac:dyDescent="0.25">
      <c r="A687">
        <v>2</v>
      </c>
      <c r="B687" s="76">
        <v>598</v>
      </c>
      <c r="C687" s="76">
        <v>51.57</v>
      </c>
      <c r="D687" s="76">
        <v>13</v>
      </c>
      <c r="E687" s="77" t="s">
        <v>45</v>
      </c>
      <c r="F687" s="78" t="s">
        <v>25</v>
      </c>
      <c r="G687" s="76">
        <f t="shared" si="20"/>
        <v>0.20899999999999999</v>
      </c>
      <c r="H687" s="79">
        <f t="shared" si="21"/>
        <v>1.7378307216025424</v>
      </c>
      <c r="I687" s="76">
        <v>498508</v>
      </c>
      <c r="J687" s="80">
        <v>1700961</v>
      </c>
    </row>
    <row r="688" spans="1:10" x14ac:dyDescent="0.25">
      <c r="A688">
        <v>2</v>
      </c>
      <c r="B688" s="76">
        <v>599</v>
      </c>
      <c r="C688" s="76">
        <v>13.37</v>
      </c>
      <c r="D688" s="76">
        <v>10</v>
      </c>
      <c r="E688" s="77" t="s">
        <v>46</v>
      </c>
      <c r="F688" s="78" t="s">
        <v>17</v>
      </c>
      <c r="G688" s="76">
        <f t="shared" si="20"/>
        <v>1.4E-2</v>
      </c>
      <c r="H688" s="79">
        <f t="shared" si="21"/>
        <v>8.9853018210957633E-2</v>
      </c>
      <c r="I688" s="76">
        <v>498511</v>
      </c>
      <c r="J688" s="80">
        <v>1700959</v>
      </c>
    </row>
    <row r="689" spans="1:10" x14ac:dyDescent="0.25">
      <c r="A689">
        <v>2</v>
      </c>
      <c r="B689" s="76">
        <v>600</v>
      </c>
      <c r="C689" s="76">
        <v>10.19</v>
      </c>
      <c r="D689" s="76">
        <v>7</v>
      </c>
      <c r="E689" s="77" t="s">
        <v>46</v>
      </c>
      <c r="F689" s="78" t="s">
        <v>17</v>
      </c>
      <c r="G689" s="76">
        <f t="shared" si="20"/>
        <v>8.0000000000000002E-3</v>
      </c>
      <c r="H689" s="79">
        <f t="shared" si="21"/>
        <v>3.6535601640990484E-2</v>
      </c>
      <c r="I689" s="76">
        <v>498511</v>
      </c>
      <c r="J689" s="80">
        <v>1700958</v>
      </c>
    </row>
    <row r="690" spans="1:10" x14ac:dyDescent="0.25">
      <c r="A690">
        <v>2</v>
      </c>
      <c r="B690" s="76">
        <v>601</v>
      </c>
      <c r="C690" s="76">
        <v>9.5500000000000007</v>
      </c>
      <c r="D690" s="76">
        <v>4</v>
      </c>
      <c r="E690" s="77" t="s">
        <v>45</v>
      </c>
      <c r="F690" s="78" t="s">
        <v>25</v>
      </c>
      <c r="G690" s="76">
        <f t="shared" si="20"/>
        <v>7.0000000000000001E-3</v>
      </c>
      <c r="H690" s="79">
        <f t="shared" si="21"/>
        <v>1.8337350655297482E-2</v>
      </c>
      <c r="I690" s="76">
        <v>498515</v>
      </c>
      <c r="J690" s="80">
        <v>1700939</v>
      </c>
    </row>
    <row r="691" spans="1:10" x14ac:dyDescent="0.25">
      <c r="A691">
        <v>2</v>
      </c>
      <c r="B691" s="76">
        <v>602</v>
      </c>
      <c r="C691" s="76">
        <v>11.46</v>
      </c>
      <c r="D691" s="76">
        <v>5</v>
      </c>
      <c r="E691" s="77" t="s">
        <v>51</v>
      </c>
      <c r="F691" s="78" t="s">
        <v>15</v>
      </c>
      <c r="G691" s="76">
        <f t="shared" si="20"/>
        <v>0.01</v>
      </c>
      <c r="H691" s="79">
        <f t="shared" si="21"/>
        <v>3.3007231179535468E-2</v>
      </c>
      <c r="I691" s="76">
        <v>498516</v>
      </c>
      <c r="J691" s="80">
        <v>1700935</v>
      </c>
    </row>
    <row r="692" spans="1:10" x14ac:dyDescent="0.25">
      <c r="A692">
        <v>2</v>
      </c>
      <c r="B692" s="76">
        <v>603</v>
      </c>
      <c r="C692" s="76">
        <v>13.37</v>
      </c>
      <c r="D692" s="76">
        <v>6</v>
      </c>
      <c r="E692" s="77" t="s">
        <v>50</v>
      </c>
      <c r="F692" s="78" t="s">
        <v>19</v>
      </c>
      <c r="G692" s="76">
        <f t="shared" si="20"/>
        <v>1.4E-2</v>
      </c>
      <c r="H692" s="79">
        <f t="shared" si="21"/>
        <v>5.3911810926574572E-2</v>
      </c>
      <c r="I692" s="76">
        <v>498517</v>
      </c>
      <c r="J692" s="80">
        <v>1700934</v>
      </c>
    </row>
    <row r="693" spans="1:10" x14ac:dyDescent="0.25">
      <c r="A693">
        <v>2</v>
      </c>
      <c r="B693" s="76">
        <v>604</v>
      </c>
      <c r="C693" s="76">
        <v>32.47</v>
      </c>
      <c r="D693" s="76">
        <v>14</v>
      </c>
      <c r="E693" s="77" t="s">
        <v>44</v>
      </c>
      <c r="F693" s="78" t="s">
        <v>18</v>
      </c>
      <c r="G693" s="76">
        <f t="shared" si="20"/>
        <v>8.3000000000000004E-2</v>
      </c>
      <c r="H693" s="79">
        <f t="shared" si="21"/>
        <v>0.74192920751333591</v>
      </c>
      <c r="I693" s="76">
        <v>498509</v>
      </c>
      <c r="J693" s="80">
        <v>1700931</v>
      </c>
    </row>
    <row r="694" spans="1:10" x14ac:dyDescent="0.25">
      <c r="A694">
        <v>2</v>
      </c>
      <c r="B694" s="76">
        <v>605</v>
      </c>
      <c r="C694" s="76">
        <v>20.37</v>
      </c>
      <c r="D694" s="76">
        <v>10</v>
      </c>
      <c r="E694" s="77" t="s">
        <v>44</v>
      </c>
      <c r="F694" s="78" t="s">
        <v>18</v>
      </c>
      <c r="G694" s="76">
        <f t="shared" si="20"/>
        <v>3.3000000000000002E-2</v>
      </c>
      <c r="H694" s="79">
        <f t="shared" si="21"/>
        <v>0.20857003467893168</v>
      </c>
      <c r="I694" s="76">
        <v>498503</v>
      </c>
      <c r="J694" s="80">
        <v>1700932</v>
      </c>
    </row>
    <row r="695" spans="1:10" x14ac:dyDescent="0.25">
      <c r="A695">
        <v>2</v>
      </c>
      <c r="B695" s="76">
        <v>606</v>
      </c>
      <c r="C695" s="76">
        <v>24.19</v>
      </c>
      <c r="D695" s="76">
        <v>7</v>
      </c>
      <c r="E695" s="77" t="s">
        <v>47</v>
      </c>
      <c r="F695" s="78" t="s">
        <v>20</v>
      </c>
      <c r="G695" s="76">
        <f t="shared" si="20"/>
        <v>4.5999999999999999E-2</v>
      </c>
      <c r="H695" s="79">
        <f t="shared" si="21"/>
        <v>0.20589207575588453</v>
      </c>
      <c r="I695" s="76">
        <v>498502</v>
      </c>
      <c r="J695" s="80">
        <v>1700923</v>
      </c>
    </row>
    <row r="696" spans="1:10" x14ac:dyDescent="0.25">
      <c r="A696">
        <v>2</v>
      </c>
      <c r="B696" s="76">
        <v>607.1</v>
      </c>
      <c r="C696" s="76">
        <v>27.37</v>
      </c>
      <c r="D696" s="76">
        <v>14</v>
      </c>
      <c r="E696" s="77" t="s">
        <v>45</v>
      </c>
      <c r="F696" s="78" t="s">
        <v>25</v>
      </c>
      <c r="G696" s="76">
        <f t="shared" si="20"/>
        <v>5.8999999999999997E-2</v>
      </c>
      <c r="H696" s="79">
        <f t="shared" si="21"/>
        <v>0.52716611353727105</v>
      </c>
      <c r="I696" s="76">
        <v>498508</v>
      </c>
      <c r="J696" s="80">
        <v>1700926</v>
      </c>
    </row>
    <row r="697" spans="1:10" x14ac:dyDescent="0.25">
      <c r="A697">
        <v>2</v>
      </c>
      <c r="B697" s="76">
        <v>607.20000000000005</v>
      </c>
      <c r="C697" s="76">
        <v>10.82</v>
      </c>
      <c r="D697" s="76">
        <v>6</v>
      </c>
      <c r="E697" s="77" t="s">
        <v>45</v>
      </c>
      <c r="F697" s="78" t="s">
        <v>25</v>
      </c>
      <c r="G697" s="76">
        <f t="shared" si="20"/>
        <v>8.9999999999999993E-3</v>
      </c>
      <c r="H697" s="79">
        <f t="shared" si="21"/>
        <v>3.5308204010700069E-2</v>
      </c>
      <c r="I697" s="76">
        <v>498508</v>
      </c>
      <c r="J697" s="80">
        <v>1700926</v>
      </c>
    </row>
    <row r="698" spans="1:10" x14ac:dyDescent="0.25">
      <c r="A698">
        <v>2</v>
      </c>
      <c r="B698" s="76">
        <v>608</v>
      </c>
      <c r="C698" s="76">
        <v>10.5</v>
      </c>
      <c r="D698" s="76">
        <v>6</v>
      </c>
      <c r="E698" s="77" t="s">
        <v>44</v>
      </c>
      <c r="F698" s="78" t="s">
        <v>18</v>
      </c>
      <c r="G698" s="76">
        <f t="shared" si="20"/>
        <v>8.9999999999999993E-3</v>
      </c>
      <c r="H698" s="79">
        <f t="shared" si="21"/>
        <v>3.3250616645594366E-2</v>
      </c>
      <c r="I698" s="76">
        <v>498504</v>
      </c>
      <c r="J698" s="80">
        <v>1700924</v>
      </c>
    </row>
    <row r="699" spans="1:10" x14ac:dyDescent="0.25">
      <c r="A699">
        <v>2</v>
      </c>
      <c r="B699" s="76">
        <v>609</v>
      </c>
      <c r="C699" s="76">
        <v>22.92</v>
      </c>
      <c r="D699" s="76">
        <v>10</v>
      </c>
      <c r="E699" s="77" t="s">
        <v>44</v>
      </c>
      <c r="F699" s="78" t="s">
        <v>18</v>
      </c>
      <c r="G699" s="76">
        <f t="shared" si="20"/>
        <v>4.1000000000000002E-2</v>
      </c>
      <c r="H699" s="79">
        <f t="shared" si="21"/>
        <v>0.26405784943628374</v>
      </c>
      <c r="I699" s="76">
        <v>498508</v>
      </c>
      <c r="J699" s="80">
        <v>1700924</v>
      </c>
    </row>
    <row r="700" spans="1:10" x14ac:dyDescent="0.25">
      <c r="A700">
        <v>2</v>
      </c>
      <c r="B700" s="76">
        <v>610</v>
      </c>
      <c r="C700" s="76">
        <v>44.56</v>
      </c>
      <c r="D700" s="76">
        <v>12</v>
      </c>
      <c r="E700" s="77" t="s">
        <v>44</v>
      </c>
      <c r="F700" s="78" t="s">
        <v>18</v>
      </c>
      <c r="G700" s="76">
        <f t="shared" si="20"/>
        <v>0.156</v>
      </c>
      <c r="H700" s="79">
        <f t="shared" si="21"/>
        <v>1.1976818432207827</v>
      </c>
      <c r="I700" s="76">
        <v>498507</v>
      </c>
      <c r="J700" s="80">
        <v>1700923</v>
      </c>
    </row>
    <row r="701" spans="1:10" x14ac:dyDescent="0.25">
      <c r="A701">
        <v>2</v>
      </c>
      <c r="B701" s="76">
        <v>611</v>
      </c>
      <c r="C701" s="76">
        <v>27.37</v>
      </c>
      <c r="D701" s="76">
        <v>14</v>
      </c>
      <c r="E701" s="77" t="s">
        <v>44</v>
      </c>
      <c r="F701" s="78" t="s">
        <v>18</v>
      </c>
      <c r="G701" s="76">
        <f t="shared" si="20"/>
        <v>5.8999999999999997E-2</v>
      </c>
      <c r="H701" s="79">
        <f t="shared" si="21"/>
        <v>0.52716611353727105</v>
      </c>
      <c r="I701" s="76">
        <v>498509</v>
      </c>
      <c r="J701" s="80">
        <v>1700927</v>
      </c>
    </row>
    <row r="702" spans="1:10" x14ac:dyDescent="0.25">
      <c r="A702">
        <v>2</v>
      </c>
      <c r="B702" s="76">
        <v>612</v>
      </c>
      <c r="C702" s="76">
        <v>30.88</v>
      </c>
      <c r="D702" s="76">
        <v>13</v>
      </c>
      <c r="E702" s="77" t="s">
        <v>44</v>
      </c>
      <c r="F702" s="78" t="s">
        <v>18</v>
      </c>
      <c r="G702" s="76">
        <f t="shared" si="20"/>
        <v>7.4999999999999997E-2</v>
      </c>
      <c r="H702" s="79">
        <f t="shared" si="21"/>
        <v>0.62311440457578915</v>
      </c>
      <c r="I702" s="76">
        <v>498506</v>
      </c>
      <c r="J702" s="80">
        <v>1700924</v>
      </c>
    </row>
    <row r="703" spans="1:10" x14ac:dyDescent="0.25">
      <c r="A703">
        <v>2</v>
      </c>
      <c r="B703" s="76">
        <v>613</v>
      </c>
      <c r="C703" s="76">
        <v>22.28</v>
      </c>
      <c r="D703" s="76">
        <v>11</v>
      </c>
      <c r="E703" s="77" t="s">
        <v>56</v>
      </c>
      <c r="F703" s="78" t="s">
        <v>20</v>
      </c>
      <c r="G703" s="76">
        <f t="shared" si="20"/>
        <v>3.9E-2</v>
      </c>
      <c r="H703" s="79">
        <f t="shared" si="21"/>
        <v>0.27446875573809604</v>
      </c>
      <c r="I703" s="76">
        <v>498510</v>
      </c>
      <c r="J703" s="80">
        <v>1700923</v>
      </c>
    </row>
    <row r="704" spans="1:10" x14ac:dyDescent="0.25">
      <c r="A704">
        <v>2</v>
      </c>
      <c r="B704" s="76">
        <v>614</v>
      </c>
      <c r="C704" s="76">
        <v>15.28</v>
      </c>
      <c r="D704" s="76">
        <v>6</v>
      </c>
      <c r="E704" s="77" t="s">
        <v>56</v>
      </c>
      <c r="F704" s="78" t="s">
        <v>20</v>
      </c>
      <c r="G704" s="76">
        <f t="shared" si="20"/>
        <v>1.7999999999999999E-2</v>
      </c>
      <c r="H704" s="79">
        <f t="shared" si="21"/>
        <v>7.0415426516342319E-2</v>
      </c>
      <c r="I704" s="76">
        <v>498511</v>
      </c>
      <c r="J704" s="80">
        <v>1700921</v>
      </c>
    </row>
    <row r="705" spans="1:10" x14ac:dyDescent="0.25">
      <c r="A705">
        <v>2</v>
      </c>
      <c r="B705" s="76">
        <v>615</v>
      </c>
      <c r="C705" s="76">
        <v>16.55</v>
      </c>
      <c r="D705" s="76">
        <v>7</v>
      </c>
      <c r="E705" s="77" t="s">
        <v>45</v>
      </c>
      <c r="F705" s="78" t="s">
        <v>25</v>
      </c>
      <c r="G705" s="76">
        <f t="shared" si="20"/>
        <v>2.1999999999999999E-2</v>
      </c>
      <c r="H705" s="79">
        <f t="shared" si="21"/>
        <v>9.6374889161586375E-2</v>
      </c>
      <c r="I705" s="76">
        <v>498512</v>
      </c>
      <c r="J705" s="80">
        <v>1700921</v>
      </c>
    </row>
    <row r="706" spans="1:10" x14ac:dyDescent="0.25">
      <c r="A706">
        <v>2</v>
      </c>
      <c r="B706" s="76">
        <v>616</v>
      </c>
      <c r="C706" s="76">
        <v>16.55</v>
      </c>
      <c r="D706" s="76">
        <v>8</v>
      </c>
      <c r="E706" s="77" t="s">
        <v>44</v>
      </c>
      <c r="F706" s="78" t="s">
        <v>18</v>
      </c>
      <c r="G706" s="76">
        <f t="shared" ref="G706:G769" si="22">ROUND((C706/100)^2*0.7854,3)</f>
        <v>2.1999999999999999E-2</v>
      </c>
      <c r="H706" s="79">
        <f t="shared" si="21"/>
        <v>0.11014273047038443</v>
      </c>
      <c r="I706" s="76">
        <v>498514</v>
      </c>
      <c r="J706" s="80">
        <v>1700922</v>
      </c>
    </row>
    <row r="707" spans="1:10" x14ac:dyDescent="0.25">
      <c r="A707">
        <v>2</v>
      </c>
      <c r="B707" s="76">
        <v>617.1</v>
      </c>
      <c r="C707" s="76">
        <v>2.5499999999999998</v>
      </c>
      <c r="D707" s="76">
        <v>15</v>
      </c>
      <c r="E707" s="77" t="s">
        <v>45</v>
      </c>
      <c r="F707" s="78" t="s">
        <v>25</v>
      </c>
      <c r="G707" s="76">
        <f t="shared" si="22"/>
        <v>1E-3</v>
      </c>
      <c r="H707" s="79">
        <f t="shared" ref="H707:H770" si="23">IF(E707="Pino candelillo",-0.0044177+(0.0000285*C707^2*D707),((C707/100)^2)*D707*0.64*(PI()/4))</f>
        <v>4.9027694951922305E-3</v>
      </c>
      <c r="I707" s="76">
        <v>498517</v>
      </c>
      <c r="J707" s="80">
        <v>1700919</v>
      </c>
    </row>
    <row r="708" spans="1:10" x14ac:dyDescent="0.25">
      <c r="A708">
        <v>2</v>
      </c>
      <c r="B708" s="76">
        <v>617.20000000000005</v>
      </c>
      <c r="C708" s="76">
        <v>35.01</v>
      </c>
      <c r="D708" s="76">
        <v>15</v>
      </c>
      <c r="E708" s="77" t="s">
        <v>45</v>
      </c>
      <c r="F708" s="78" t="s">
        <v>25</v>
      </c>
      <c r="G708" s="76">
        <f t="shared" si="22"/>
        <v>9.6000000000000002E-2</v>
      </c>
      <c r="H708" s="79">
        <f t="shared" si="23"/>
        <v>0.92415610311942586</v>
      </c>
      <c r="I708" s="76">
        <v>498517</v>
      </c>
      <c r="J708" s="80">
        <v>1700919</v>
      </c>
    </row>
    <row r="709" spans="1:10" x14ac:dyDescent="0.25">
      <c r="A709">
        <v>2</v>
      </c>
      <c r="B709" s="76">
        <v>618</v>
      </c>
      <c r="C709" s="76">
        <v>9.5500000000000007</v>
      </c>
      <c r="D709" s="76">
        <v>5</v>
      </c>
      <c r="E709" s="77" t="s">
        <v>44</v>
      </c>
      <c r="F709" s="78" t="s">
        <v>18</v>
      </c>
      <c r="G709" s="76">
        <f t="shared" si="22"/>
        <v>7.0000000000000001E-3</v>
      </c>
      <c r="H709" s="79">
        <f t="shared" si="23"/>
        <v>2.2921688319121846E-2</v>
      </c>
      <c r="I709" s="76">
        <v>498521</v>
      </c>
      <c r="J709" s="80">
        <v>1700918</v>
      </c>
    </row>
    <row r="710" spans="1:10" x14ac:dyDescent="0.25">
      <c r="A710">
        <v>2</v>
      </c>
      <c r="B710" s="76">
        <v>619</v>
      </c>
      <c r="C710" s="76">
        <v>30.56</v>
      </c>
      <c r="D710" s="76">
        <v>13</v>
      </c>
      <c r="E710" s="77" t="s">
        <v>44</v>
      </c>
      <c r="F710" s="78" t="s">
        <v>18</v>
      </c>
      <c r="G710" s="76">
        <f t="shared" si="22"/>
        <v>7.2999999999999995E-2</v>
      </c>
      <c r="H710" s="79">
        <f t="shared" si="23"/>
        <v>0.61026702980830017</v>
      </c>
      <c r="I710" s="76">
        <v>498520</v>
      </c>
      <c r="J710" s="80">
        <v>1700919</v>
      </c>
    </row>
    <row r="711" spans="1:10" x14ac:dyDescent="0.25">
      <c r="A711">
        <v>2</v>
      </c>
      <c r="B711" s="76">
        <v>620</v>
      </c>
      <c r="C711" s="76">
        <v>13.37</v>
      </c>
      <c r="D711" s="76">
        <v>6</v>
      </c>
      <c r="E711" s="77" t="s">
        <v>45</v>
      </c>
      <c r="F711" s="78" t="s">
        <v>25</v>
      </c>
      <c r="G711" s="76">
        <f t="shared" si="22"/>
        <v>1.4E-2</v>
      </c>
      <c r="H711" s="79">
        <f t="shared" si="23"/>
        <v>5.3911810926574572E-2</v>
      </c>
      <c r="I711" s="76">
        <v>498521</v>
      </c>
      <c r="J711" s="80">
        <v>1700921</v>
      </c>
    </row>
    <row r="712" spans="1:10" x14ac:dyDescent="0.25">
      <c r="A712">
        <v>2</v>
      </c>
      <c r="B712" s="76">
        <v>621</v>
      </c>
      <c r="C712" s="76">
        <v>22.92</v>
      </c>
      <c r="D712" s="76">
        <v>11</v>
      </c>
      <c r="E712" s="77" t="s">
        <v>44</v>
      </c>
      <c r="F712" s="78" t="s">
        <v>18</v>
      </c>
      <c r="G712" s="76">
        <f t="shared" si="22"/>
        <v>4.1000000000000002E-2</v>
      </c>
      <c r="H712" s="79">
        <f t="shared" si="23"/>
        <v>0.29046363437991213</v>
      </c>
      <c r="I712" s="76">
        <v>498520</v>
      </c>
      <c r="J712" s="80">
        <v>1700924</v>
      </c>
    </row>
    <row r="713" spans="1:10" x14ac:dyDescent="0.25">
      <c r="A713">
        <v>2</v>
      </c>
      <c r="B713" s="76">
        <v>622</v>
      </c>
      <c r="C713" s="76">
        <v>15.92</v>
      </c>
      <c r="D713" s="76">
        <v>10</v>
      </c>
      <c r="E713" s="77" t="s">
        <v>44</v>
      </c>
      <c r="F713" s="78" t="s">
        <v>18</v>
      </c>
      <c r="G713" s="76">
        <f t="shared" si="22"/>
        <v>0.02</v>
      </c>
      <c r="H713" s="79">
        <f t="shared" si="23"/>
        <v>0.12739605573100482</v>
      </c>
      <c r="I713" s="76">
        <v>498521</v>
      </c>
      <c r="J713" s="80">
        <v>1700924</v>
      </c>
    </row>
    <row r="714" spans="1:10" x14ac:dyDescent="0.25">
      <c r="A714">
        <v>2</v>
      </c>
      <c r="B714" s="76">
        <v>623</v>
      </c>
      <c r="C714" s="76">
        <v>10.82</v>
      </c>
      <c r="D714" s="76">
        <v>5</v>
      </c>
      <c r="E714" s="77" t="s">
        <v>56</v>
      </c>
      <c r="F714" s="78" t="s">
        <v>20</v>
      </c>
      <c r="G714" s="76">
        <f t="shared" si="22"/>
        <v>8.9999999999999993E-3</v>
      </c>
      <c r="H714" s="79">
        <f t="shared" si="23"/>
        <v>2.9423503342250058E-2</v>
      </c>
      <c r="I714" s="76">
        <v>498518</v>
      </c>
      <c r="J714" s="80">
        <v>1700922</v>
      </c>
    </row>
    <row r="715" spans="1:10" x14ac:dyDescent="0.25">
      <c r="A715">
        <v>2</v>
      </c>
      <c r="B715" s="76">
        <v>624.1</v>
      </c>
      <c r="C715" s="76">
        <v>31.83</v>
      </c>
      <c r="D715" s="76">
        <v>13</v>
      </c>
      <c r="E715" s="77" t="s">
        <v>45</v>
      </c>
      <c r="F715" s="78" t="s">
        <v>25</v>
      </c>
      <c r="G715" s="76">
        <f t="shared" si="22"/>
        <v>0.08</v>
      </c>
      <c r="H715" s="79">
        <f t="shared" si="23"/>
        <v>0.6620434373763765</v>
      </c>
      <c r="I715" s="76">
        <v>498519</v>
      </c>
      <c r="J715" s="80">
        <v>1700921</v>
      </c>
    </row>
    <row r="716" spans="1:10" x14ac:dyDescent="0.25">
      <c r="A716">
        <v>2</v>
      </c>
      <c r="B716" s="76">
        <v>624.20000000000005</v>
      </c>
      <c r="C716" s="76">
        <v>28.65</v>
      </c>
      <c r="D716" s="76">
        <v>13</v>
      </c>
      <c r="E716" s="77" t="s">
        <v>45</v>
      </c>
      <c r="F716" s="78" t="s">
        <v>25</v>
      </c>
      <c r="G716" s="76">
        <f t="shared" si="22"/>
        <v>6.4000000000000001E-2</v>
      </c>
      <c r="H716" s="79">
        <f t="shared" si="23"/>
        <v>0.53636750666745114</v>
      </c>
      <c r="I716" s="76">
        <v>498519</v>
      </c>
      <c r="J716" s="80">
        <v>1700921</v>
      </c>
    </row>
    <row r="717" spans="1:10" x14ac:dyDescent="0.25">
      <c r="A717">
        <v>2</v>
      </c>
      <c r="B717" s="76">
        <v>625</v>
      </c>
      <c r="C717" s="76">
        <v>12.73</v>
      </c>
      <c r="D717" s="76">
        <v>5</v>
      </c>
      <c r="E717" s="77" t="s">
        <v>45</v>
      </c>
      <c r="F717" s="78" t="s">
        <v>25</v>
      </c>
      <c r="G717" s="76">
        <f t="shared" si="22"/>
        <v>1.2999999999999999E-2</v>
      </c>
      <c r="H717" s="79">
        <f t="shared" si="23"/>
        <v>4.0728336010633713E-2</v>
      </c>
      <c r="I717" s="76">
        <v>498519</v>
      </c>
      <c r="J717" s="80">
        <v>1700916</v>
      </c>
    </row>
    <row r="718" spans="1:10" x14ac:dyDescent="0.25">
      <c r="A718">
        <v>2</v>
      </c>
      <c r="B718" s="76">
        <v>626</v>
      </c>
      <c r="C718" s="76">
        <v>12.73</v>
      </c>
      <c r="D718" s="76">
        <v>6</v>
      </c>
      <c r="E718" s="77" t="s">
        <v>45</v>
      </c>
      <c r="F718" s="78" t="s">
        <v>25</v>
      </c>
      <c r="G718" s="76">
        <f t="shared" si="22"/>
        <v>1.2999999999999999E-2</v>
      </c>
      <c r="H718" s="79">
        <f t="shared" si="23"/>
        <v>4.8874003212760461E-2</v>
      </c>
      <c r="I718" s="76">
        <v>498520</v>
      </c>
      <c r="J718" s="80">
        <v>1700914</v>
      </c>
    </row>
    <row r="719" spans="1:10" x14ac:dyDescent="0.25">
      <c r="A719">
        <v>2</v>
      </c>
      <c r="B719" s="76">
        <v>627</v>
      </c>
      <c r="C719" s="76">
        <v>29.28</v>
      </c>
      <c r="D719" s="76">
        <v>13</v>
      </c>
      <c r="E719" s="77" t="s">
        <v>44</v>
      </c>
      <c r="F719" s="78" t="s">
        <v>18</v>
      </c>
      <c r="G719" s="76">
        <f t="shared" si="22"/>
        <v>6.7000000000000004E-2</v>
      </c>
      <c r="H719" s="79">
        <f t="shared" si="23"/>
        <v>0.56021579894328999</v>
      </c>
      <c r="I719" s="76">
        <v>498515</v>
      </c>
      <c r="J719" s="80">
        <v>1700914</v>
      </c>
    </row>
    <row r="720" spans="1:10" x14ac:dyDescent="0.25">
      <c r="A720">
        <v>2</v>
      </c>
      <c r="B720" s="76">
        <v>628</v>
      </c>
      <c r="C720" s="76">
        <v>38.200000000000003</v>
      </c>
      <c r="D720" s="76">
        <v>12</v>
      </c>
      <c r="E720" s="77" t="s">
        <v>45</v>
      </c>
      <c r="F720" s="78" t="s">
        <v>25</v>
      </c>
      <c r="G720" s="76">
        <f t="shared" si="22"/>
        <v>0.115</v>
      </c>
      <c r="H720" s="79">
        <f t="shared" si="23"/>
        <v>0.88019283145427896</v>
      </c>
      <c r="I720" s="76">
        <v>498512</v>
      </c>
      <c r="J720" s="80">
        <v>1700912</v>
      </c>
    </row>
    <row r="721" spans="1:10" x14ac:dyDescent="0.25">
      <c r="A721">
        <v>2</v>
      </c>
      <c r="B721" s="76">
        <v>629.1</v>
      </c>
      <c r="C721" s="76">
        <v>12.73</v>
      </c>
      <c r="D721" s="76">
        <v>4</v>
      </c>
      <c r="E721" s="77" t="s">
        <v>47</v>
      </c>
      <c r="F721" s="78" t="s">
        <v>20</v>
      </c>
      <c r="G721" s="76">
        <f t="shared" si="22"/>
        <v>1.2999999999999999E-2</v>
      </c>
      <c r="H721" s="79">
        <f t="shared" si="23"/>
        <v>3.2582668808506972E-2</v>
      </c>
      <c r="I721" s="76">
        <v>498504</v>
      </c>
      <c r="J721" s="80">
        <v>1700912</v>
      </c>
    </row>
    <row r="722" spans="1:10" x14ac:dyDescent="0.25">
      <c r="A722">
        <v>2</v>
      </c>
      <c r="B722" s="76">
        <v>629.20000000000005</v>
      </c>
      <c r="C722" s="76">
        <v>17.190000000000001</v>
      </c>
      <c r="D722" s="76">
        <v>5</v>
      </c>
      <c r="E722" s="77" t="s">
        <v>47</v>
      </c>
      <c r="F722" s="78" t="s">
        <v>20</v>
      </c>
      <c r="G722" s="76">
        <f t="shared" si="22"/>
        <v>2.3E-2</v>
      </c>
      <c r="H722" s="79">
        <f t="shared" si="23"/>
        <v>7.4266270153954816E-2</v>
      </c>
      <c r="I722" s="76">
        <v>498504</v>
      </c>
      <c r="J722" s="80">
        <v>1700912</v>
      </c>
    </row>
    <row r="723" spans="1:10" x14ac:dyDescent="0.25">
      <c r="A723">
        <v>2</v>
      </c>
      <c r="B723" s="76">
        <v>630</v>
      </c>
      <c r="C723" s="76">
        <v>39.47</v>
      </c>
      <c r="D723" s="76">
        <v>13</v>
      </c>
      <c r="E723" s="77" t="s">
        <v>45</v>
      </c>
      <c r="F723" s="78" t="s">
        <v>25</v>
      </c>
      <c r="G723" s="76">
        <f t="shared" si="22"/>
        <v>0.122</v>
      </c>
      <c r="H723" s="79">
        <f t="shared" si="23"/>
        <v>1.0179992556464339</v>
      </c>
      <c r="I723" s="76">
        <v>498497</v>
      </c>
      <c r="J723" s="80">
        <v>1700915</v>
      </c>
    </row>
    <row r="724" spans="1:10" x14ac:dyDescent="0.25">
      <c r="A724">
        <v>2</v>
      </c>
      <c r="B724" s="76">
        <v>631.1</v>
      </c>
      <c r="C724" s="76">
        <v>15.28</v>
      </c>
      <c r="D724" s="76">
        <v>6</v>
      </c>
      <c r="E724" s="77" t="s">
        <v>45</v>
      </c>
      <c r="F724" s="78" t="s">
        <v>25</v>
      </c>
      <c r="G724" s="76">
        <f t="shared" si="22"/>
        <v>1.7999999999999999E-2</v>
      </c>
      <c r="H724" s="79">
        <f t="shared" si="23"/>
        <v>7.0415426516342319E-2</v>
      </c>
      <c r="I724" s="76">
        <v>498495</v>
      </c>
      <c r="J724" s="80">
        <v>1700921</v>
      </c>
    </row>
    <row r="725" spans="1:10" x14ac:dyDescent="0.25">
      <c r="A725">
        <v>2</v>
      </c>
      <c r="B725" s="76">
        <v>631.20000000000005</v>
      </c>
      <c r="C725" s="76">
        <v>35.65</v>
      </c>
      <c r="D725" s="76">
        <v>7</v>
      </c>
      <c r="E725" s="77" t="s">
        <v>45</v>
      </c>
      <c r="F725" s="78" t="s">
        <v>25</v>
      </c>
      <c r="G725" s="76">
        <f t="shared" si="22"/>
        <v>0.1</v>
      </c>
      <c r="H725" s="79">
        <f t="shared" si="23"/>
        <v>0.44718472839958107</v>
      </c>
      <c r="I725" s="76">
        <v>498495</v>
      </c>
      <c r="J725" s="80">
        <v>1700921</v>
      </c>
    </row>
    <row r="726" spans="1:10" x14ac:dyDescent="0.25">
      <c r="A726">
        <v>2</v>
      </c>
      <c r="B726" s="76">
        <v>631.29999999999995</v>
      </c>
      <c r="C726" s="76">
        <v>35.01</v>
      </c>
      <c r="D726" s="76">
        <v>12</v>
      </c>
      <c r="E726" s="77" t="s">
        <v>45</v>
      </c>
      <c r="F726" s="78" t="s">
        <v>25</v>
      </c>
      <c r="G726" s="76">
        <f t="shared" si="22"/>
        <v>9.6000000000000002E-2</v>
      </c>
      <c r="H726" s="79">
        <f t="shared" si="23"/>
        <v>0.73932488249554063</v>
      </c>
      <c r="I726" s="76">
        <v>498495</v>
      </c>
      <c r="J726" s="80">
        <v>1700921</v>
      </c>
    </row>
    <row r="727" spans="1:10" x14ac:dyDescent="0.25">
      <c r="A727">
        <v>2</v>
      </c>
      <c r="B727" s="76">
        <v>632</v>
      </c>
      <c r="C727" s="76">
        <v>26.74</v>
      </c>
      <c r="D727" s="76">
        <v>9</v>
      </c>
      <c r="E727" s="77" t="s">
        <v>46</v>
      </c>
      <c r="F727" s="78" t="s">
        <v>17</v>
      </c>
      <c r="G727" s="76">
        <f t="shared" si="22"/>
        <v>5.6000000000000001E-2</v>
      </c>
      <c r="H727" s="79">
        <f t="shared" si="23"/>
        <v>0.32347086555944743</v>
      </c>
      <c r="I727" s="76">
        <v>498497</v>
      </c>
      <c r="J727" s="80">
        <v>1700924</v>
      </c>
    </row>
    <row r="728" spans="1:10" x14ac:dyDescent="0.25">
      <c r="A728">
        <v>2</v>
      </c>
      <c r="B728" s="76">
        <v>633</v>
      </c>
      <c r="C728" s="76">
        <v>15.28</v>
      </c>
      <c r="D728" s="76">
        <v>7</v>
      </c>
      <c r="E728" s="77" t="s">
        <v>46</v>
      </c>
      <c r="F728" s="78" t="s">
        <v>17</v>
      </c>
      <c r="G728" s="76">
        <f t="shared" si="22"/>
        <v>1.7999999999999999E-2</v>
      </c>
      <c r="H728" s="79">
        <f t="shared" si="23"/>
        <v>8.2151330935732694E-2</v>
      </c>
      <c r="I728" s="76">
        <v>498497</v>
      </c>
      <c r="J728" s="80">
        <v>1700915</v>
      </c>
    </row>
    <row r="729" spans="1:10" x14ac:dyDescent="0.25">
      <c r="A729">
        <v>2</v>
      </c>
      <c r="B729" s="76">
        <v>634</v>
      </c>
      <c r="C729" s="76">
        <v>33.1</v>
      </c>
      <c r="D729" s="76">
        <v>9</v>
      </c>
      <c r="E729" s="77" t="s">
        <v>46</v>
      </c>
      <c r="F729" s="78" t="s">
        <v>17</v>
      </c>
      <c r="G729" s="76">
        <f t="shared" si="22"/>
        <v>8.5999999999999993E-2</v>
      </c>
      <c r="H729" s="79">
        <f t="shared" si="23"/>
        <v>0.49564228711672997</v>
      </c>
      <c r="I729" s="76">
        <v>498490</v>
      </c>
      <c r="J729" s="80">
        <v>1700913</v>
      </c>
    </row>
    <row r="730" spans="1:10" x14ac:dyDescent="0.25">
      <c r="A730">
        <v>2</v>
      </c>
      <c r="B730" s="76">
        <v>635.1</v>
      </c>
      <c r="C730" s="76">
        <v>23.55</v>
      </c>
      <c r="D730" s="76">
        <v>11</v>
      </c>
      <c r="E730" s="77" t="s">
        <v>44</v>
      </c>
      <c r="F730" s="78" t="s">
        <v>18</v>
      </c>
      <c r="G730" s="76">
        <f t="shared" si="22"/>
        <v>4.3999999999999997E-2</v>
      </c>
      <c r="H730" s="79">
        <f t="shared" si="23"/>
        <v>0.30665098458060591</v>
      </c>
      <c r="I730" s="76">
        <v>498492</v>
      </c>
      <c r="J730" s="80">
        <v>1700912</v>
      </c>
    </row>
    <row r="731" spans="1:10" x14ac:dyDescent="0.25">
      <c r="A731">
        <v>2</v>
      </c>
      <c r="B731" s="76">
        <v>635.20000000000005</v>
      </c>
      <c r="C731" s="76">
        <v>11.14</v>
      </c>
      <c r="D731" s="76">
        <v>5</v>
      </c>
      <c r="E731" s="77" t="s">
        <v>44</v>
      </c>
      <c r="F731" s="78" t="s">
        <v>18</v>
      </c>
      <c r="G731" s="76">
        <f t="shared" si="22"/>
        <v>0.01</v>
      </c>
      <c r="H731" s="79">
        <f t="shared" si="23"/>
        <v>3.1189631333874548E-2</v>
      </c>
      <c r="I731" s="76">
        <v>498492</v>
      </c>
      <c r="J731" s="80">
        <v>1700912</v>
      </c>
    </row>
    <row r="732" spans="1:10" x14ac:dyDescent="0.25">
      <c r="A732">
        <v>2</v>
      </c>
      <c r="B732" s="76">
        <v>636</v>
      </c>
      <c r="C732" s="76">
        <v>11.46</v>
      </c>
      <c r="D732" s="76">
        <v>5</v>
      </c>
      <c r="E732" s="77" t="s">
        <v>44</v>
      </c>
      <c r="F732" s="78" t="s">
        <v>18</v>
      </c>
      <c r="G732" s="76">
        <f t="shared" si="22"/>
        <v>0.01</v>
      </c>
      <c r="H732" s="79">
        <f t="shared" si="23"/>
        <v>3.3007231179535468E-2</v>
      </c>
      <c r="I732" s="76">
        <v>498492</v>
      </c>
      <c r="J732" s="80">
        <v>1700907</v>
      </c>
    </row>
    <row r="733" spans="1:10" x14ac:dyDescent="0.25">
      <c r="A733">
        <v>2</v>
      </c>
      <c r="B733" s="76">
        <v>637.1</v>
      </c>
      <c r="C733" s="76">
        <v>22.28</v>
      </c>
      <c r="D733" s="76">
        <v>12</v>
      </c>
      <c r="E733" s="77" t="s">
        <v>44</v>
      </c>
      <c r="F733" s="78" t="s">
        <v>18</v>
      </c>
      <c r="G733" s="76">
        <f t="shared" si="22"/>
        <v>3.9E-2</v>
      </c>
      <c r="H733" s="79">
        <f t="shared" si="23"/>
        <v>0.29942046080519569</v>
      </c>
      <c r="I733" s="76">
        <v>498490</v>
      </c>
      <c r="J733" s="80">
        <v>1700906</v>
      </c>
    </row>
    <row r="734" spans="1:10" x14ac:dyDescent="0.25">
      <c r="A734">
        <v>2</v>
      </c>
      <c r="B734" s="76">
        <v>637.20000000000005</v>
      </c>
      <c r="C734" s="76">
        <v>35.01</v>
      </c>
      <c r="D734" s="76">
        <v>12</v>
      </c>
      <c r="E734" s="77" t="s">
        <v>44</v>
      </c>
      <c r="F734" s="78" t="s">
        <v>18</v>
      </c>
      <c r="G734" s="76">
        <f t="shared" si="22"/>
        <v>9.6000000000000002E-2</v>
      </c>
      <c r="H734" s="79">
        <f t="shared" si="23"/>
        <v>0.73932488249554063</v>
      </c>
      <c r="I734" s="76">
        <v>498490</v>
      </c>
      <c r="J734" s="80">
        <v>1700906</v>
      </c>
    </row>
    <row r="735" spans="1:10" x14ac:dyDescent="0.25">
      <c r="A735">
        <v>2</v>
      </c>
      <c r="B735" s="76">
        <v>638</v>
      </c>
      <c r="C735" s="76">
        <v>9.5500000000000007</v>
      </c>
      <c r="D735" s="76">
        <v>6</v>
      </c>
      <c r="E735" s="77" t="s">
        <v>46</v>
      </c>
      <c r="F735" s="78" t="s">
        <v>17</v>
      </c>
      <c r="G735" s="76">
        <f t="shared" si="22"/>
        <v>7.0000000000000001E-3</v>
      </c>
      <c r="H735" s="79">
        <f t="shared" si="23"/>
        <v>2.7506025982946217E-2</v>
      </c>
      <c r="I735" s="76">
        <v>498490</v>
      </c>
      <c r="J735" s="80">
        <v>1700905</v>
      </c>
    </row>
    <row r="736" spans="1:10" x14ac:dyDescent="0.25">
      <c r="A736">
        <v>2</v>
      </c>
      <c r="B736" s="76">
        <v>639</v>
      </c>
      <c r="C736" s="76">
        <v>40.74</v>
      </c>
      <c r="D736" s="76">
        <v>12</v>
      </c>
      <c r="E736" s="77" t="s">
        <v>44</v>
      </c>
      <c r="F736" s="78" t="s">
        <v>18</v>
      </c>
      <c r="G736" s="76">
        <f t="shared" si="22"/>
        <v>0.13</v>
      </c>
      <c r="H736" s="79">
        <f t="shared" si="23"/>
        <v>1.001136166458872</v>
      </c>
      <c r="I736" s="76">
        <v>498487</v>
      </c>
      <c r="J736" s="80">
        <v>1700907</v>
      </c>
    </row>
    <row r="737" spans="1:10" x14ac:dyDescent="0.25">
      <c r="A737">
        <v>2</v>
      </c>
      <c r="B737" s="76">
        <v>640</v>
      </c>
      <c r="C737" s="76">
        <v>14.01</v>
      </c>
      <c r="D737" s="76">
        <v>4</v>
      </c>
      <c r="E737" s="77" t="s">
        <v>50</v>
      </c>
      <c r="F737" s="78" t="s">
        <v>19</v>
      </c>
      <c r="G737" s="76">
        <f t="shared" si="22"/>
        <v>1.4999999999999999E-2</v>
      </c>
      <c r="H737" s="79">
        <f t="shared" si="23"/>
        <v>3.9464455693175679E-2</v>
      </c>
      <c r="I737" s="76">
        <v>498484</v>
      </c>
      <c r="J737" s="80">
        <v>1700914</v>
      </c>
    </row>
    <row r="738" spans="1:10" x14ac:dyDescent="0.25">
      <c r="A738">
        <v>2</v>
      </c>
      <c r="B738" s="76">
        <v>641</v>
      </c>
      <c r="C738" s="76">
        <v>23.55</v>
      </c>
      <c r="D738" s="76">
        <v>9</v>
      </c>
      <c r="E738" s="77" t="s">
        <v>45</v>
      </c>
      <c r="F738" s="78" t="s">
        <v>25</v>
      </c>
      <c r="G738" s="76">
        <f t="shared" si="22"/>
        <v>4.3999999999999997E-2</v>
      </c>
      <c r="H738" s="79">
        <f t="shared" si="23"/>
        <v>0.25089626011140487</v>
      </c>
      <c r="I738" s="76">
        <v>498485</v>
      </c>
      <c r="J738" s="80">
        <v>1700920</v>
      </c>
    </row>
    <row r="739" spans="1:10" x14ac:dyDescent="0.25">
      <c r="A739">
        <v>2</v>
      </c>
      <c r="B739" s="76">
        <v>642</v>
      </c>
      <c r="C739" s="76">
        <v>23.55</v>
      </c>
      <c r="D739" s="76">
        <v>7</v>
      </c>
      <c r="E739" s="77" t="s">
        <v>46</v>
      </c>
      <c r="F739" s="78" t="s">
        <v>17</v>
      </c>
      <c r="G739" s="76">
        <f t="shared" si="22"/>
        <v>4.3999999999999997E-2</v>
      </c>
      <c r="H739" s="79">
        <f t="shared" si="23"/>
        <v>0.19514153564220377</v>
      </c>
      <c r="I739" s="76">
        <v>498485</v>
      </c>
      <c r="J739" s="80">
        <v>1700925</v>
      </c>
    </row>
    <row r="740" spans="1:10" x14ac:dyDescent="0.25">
      <c r="A740">
        <v>2</v>
      </c>
      <c r="B740" s="76">
        <v>643</v>
      </c>
      <c r="C740" s="76">
        <v>27.69</v>
      </c>
      <c r="D740" s="76">
        <v>7</v>
      </c>
      <c r="E740" s="77" t="s">
        <v>56</v>
      </c>
      <c r="F740" s="78" t="s">
        <v>20</v>
      </c>
      <c r="G740" s="76">
        <f t="shared" si="22"/>
        <v>0.06</v>
      </c>
      <c r="H740" s="79">
        <f t="shared" si="23"/>
        <v>0.26978251988823398</v>
      </c>
      <c r="I740" s="76">
        <v>498477</v>
      </c>
      <c r="J740" s="80">
        <v>1700925</v>
      </c>
    </row>
    <row r="741" spans="1:10" x14ac:dyDescent="0.25">
      <c r="A741">
        <v>2</v>
      </c>
      <c r="B741" s="76">
        <v>644</v>
      </c>
      <c r="C741" s="76">
        <v>34.380000000000003</v>
      </c>
      <c r="D741" s="76">
        <v>10</v>
      </c>
      <c r="E741" s="77" t="s">
        <v>45</v>
      </c>
      <c r="F741" s="78" t="s">
        <v>25</v>
      </c>
      <c r="G741" s="76">
        <f t="shared" si="22"/>
        <v>9.2999999999999999E-2</v>
      </c>
      <c r="H741" s="79">
        <f t="shared" si="23"/>
        <v>0.59413016123163853</v>
      </c>
      <c r="I741" s="76">
        <v>498488</v>
      </c>
      <c r="J741" s="80">
        <v>1700930</v>
      </c>
    </row>
    <row r="742" spans="1:10" x14ac:dyDescent="0.25">
      <c r="A742">
        <v>2</v>
      </c>
      <c r="B742" s="76">
        <v>645</v>
      </c>
      <c r="C742" s="76">
        <v>40.74</v>
      </c>
      <c r="D742" s="76">
        <v>10</v>
      </c>
      <c r="E742" s="77" t="s">
        <v>45</v>
      </c>
      <c r="F742" s="78" t="s">
        <v>25</v>
      </c>
      <c r="G742" s="76">
        <f t="shared" si="22"/>
        <v>0.13</v>
      </c>
      <c r="H742" s="79">
        <f t="shared" si="23"/>
        <v>0.8342801387157267</v>
      </c>
      <c r="I742" s="76">
        <v>498467</v>
      </c>
      <c r="J742" s="80">
        <v>1700931</v>
      </c>
    </row>
    <row r="743" spans="1:10" x14ac:dyDescent="0.25">
      <c r="A743">
        <v>2</v>
      </c>
      <c r="B743" s="76">
        <v>646</v>
      </c>
      <c r="C743" s="76">
        <v>14.01</v>
      </c>
      <c r="D743" s="76">
        <v>5</v>
      </c>
      <c r="E743" s="77" t="s">
        <v>45</v>
      </c>
      <c r="F743" s="78" t="s">
        <v>25</v>
      </c>
      <c r="G743" s="76">
        <f t="shared" si="22"/>
        <v>1.4999999999999999E-2</v>
      </c>
      <c r="H743" s="79">
        <f t="shared" si="23"/>
        <v>4.9330569616469602E-2</v>
      </c>
      <c r="I743" s="76">
        <v>498462</v>
      </c>
      <c r="J743" s="80">
        <v>1700928</v>
      </c>
    </row>
    <row r="744" spans="1:10" x14ac:dyDescent="0.25">
      <c r="A744">
        <v>2</v>
      </c>
      <c r="B744" s="76">
        <v>647</v>
      </c>
      <c r="C744" s="76">
        <v>12.73</v>
      </c>
      <c r="D744" s="76">
        <v>6</v>
      </c>
      <c r="E744" s="77" t="s">
        <v>52</v>
      </c>
      <c r="F744" s="78" t="s">
        <v>24</v>
      </c>
      <c r="G744" s="76">
        <f t="shared" si="22"/>
        <v>1.2999999999999999E-2</v>
      </c>
      <c r="H744" s="79">
        <f t="shared" si="23"/>
        <v>4.8874003212760461E-2</v>
      </c>
      <c r="I744" s="76">
        <v>498461</v>
      </c>
      <c r="J744" s="80">
        <v>1700928</v>
      </c>
    </row>
    <row r="745" spans="1:10" x14ac:dyDescent="0.25">
      <c r="A745">
        <v>2</v>
      </c>
      <c r="B745" s="76">
        <v>648</v>
      </c>
      <c r="C745" s="76">
        <v>22.28</v>
      </c>
      <c r="D745" s="76">
        <v>6</v>
      </c>
      <c r="E745" s="77" t="s">
        <v>52</v>
      </c>
      <c r="F745" s="78" t="s">
        <v>24</v>
      </c>
      <c r="G745" s="76">
        <f t="shared" si="22"/>
        <v>3.9E-2</v>
      </c>
      <c r="H745" s="79">
        <f t="shared" si="23"/>
        <v>0.14971023040259784</v>
      </c>
      <c r="I745" s="76">
        <v>498458</v>
      </c>
      <c r="J745" s="80">
        <v>1700934</v>
      </c>
    </row>
    <row r="746" spans="1:10" x14ac:dyDescent="0.25">
      <c r="A746">
        <v>2</v>
      </c>
      <c r="B746" s="76">
        <v>649</v>
      </c>
      <c r="C746" s="76">
        <v>31.83</v>
      </c>
      <c r="D746" s="76">
        <v>8</v>
      </c>
      <c r="E746" s="77" t="s">
        <v>45</v>
      </c>
      <c r="F746" s="78" t="s">
        <v>25</v>
      </c>
      <c r="G746" s="76">
        <f t="shared" si="22"/>
        <v>0.08</v>
      </c>
      <c r="H746" s="79">
        <f t="shared" si="23"/>
        <v>0.40741134607777019</v>
      </c>
      <c r="I746" s="76">
        <v>498458</v>
      </c>
      <c r="J746" s="80">
        <v>1700934</v>
      </c>
    </row>
    <row r="747" spans="1:10" x14ac:dyDescent="0.25">
      <c r="A747">
        <v>2</v>
      </c>
      <c r="B747" s="76">
        <v>650</v>
      </c>
      <c r="C747" s="76">
        <v>19.100000000000001</v>
      </c>
      <c r="D747" s="76">
        <v>6</v>
      </c>
      <c r="E747" s="77" t="s">
        <v>45</v>
      </c>
      <c r="F747" s="78" t="s">
        <v>25</v>
      </c>
      <c r="G747" s="76">
        <f t="shared" si="22"/>
        <v>2.9000000000000001E-2</v>
      </c>
      <c r="H747" s="79">
        <f t="shared" si="23"/>
        <v>0.11002410393178487</v>
      </c>
      <c r="I747" s="76">
        <v>498457</v>
      </c>
      <c r="J747" s="80">
        <v>1700934</v>
      </c>
    </row>
    <row r="748" spans="1:10" x14ac:dyDescent="0.25">
      <c r="A748">
        <v>2</v>
      </c>
      <c r="B748" s="76">
        <v>651.1</v>
      </c>
      <c r="C748" s="76">
        <v>40.11</v>
      </c>
      <c r="D748" s="76">
        <v>11</v>
      </c>
      <c r="E748" s="77" t="s">
        <v>45</v>
      </c>
      <c r="F748" s="78" t="s">
        <v>25</v>
      </c>
      <c r="G748" s="76">
        <f t="shared" si="22"/>
        <v>0.126</v>
      </c>
      <c r="H748" s="79">
        <f t="shared" si="23"/>
        <v>0.88954488028848089</v>
      </c>
      <c r="I748" s="76">
        <v>498458</v>
      </c>
      <c r="J748" s="80">
        <v>1700934</v>
      </c>
    </row>
    <row r="749" spans="1:10" x14ac:dyDescent="0.25">
      <c r="A749">
        <v>2</v>
      </c>
      <c r="B749" s="76">
        <v>651.20000000000005</v>
      </c>
      <c r="C749" s="76">
        <v>19.739999999999998</v>
      </c>
      <c r="D749" s="76">
        <v>7</v>
      </c>
      <c r="E749" s="77" t="s">
        <v>45</v>
      </c>
      <c r="F749" s="78" t="s">
        <v>25</v>
      </c>
      <c r="G749" s="76">
        <f t="shared" si="22"/>
        <v>3.1E-2</v>
      </c>
      <c r="H749" s="79">
        <f t="shared" si="23"/>
        <v>0.13710780938422021</v>
      </c>
      <c r="I749" s="76">
        <v>498458</v>
      </c>
      <c r="J749" s="80">
        <v>1700934</v>
      </c>
    </row>
    <row r="750" spans="1:10" x14ac:dyDescent="0.25">
      <c r="A750">
        <v>2</v>
      </c>
      <c r="B750" s="76">
        <v>652</v>
      </c>
      <c r="C750" s="76">
        <v>16.55</v>
      </c>
      <c r="D750" s="76">
        <v>6</v>
      </c>
      <c r="E750" s="77" t="s">
        <v>45</v>
      </c>
      <c r="F750" s="78" t="s">
        <v>25</v>
      </c>
      <c r="G750" s="76">
        <f t="shared" si="22"/>
        <v>2.1999999999999999E-2</v>
      </c>
      <c r="H750" s="79">
        <f t="shared" si="23"/>
        <v>8.2607047852788315E-2</v>
      </c>
      <c r="I750" s="76">
        <v>498456</v>
      </c>
      <c r="J750" s="80">
        <v>1700931</v>
      </c>
    </row>
    <row r="751" spans="1:10" x14ac:dyDescent="0.25">
      <c r="A751">
        <v>2</v>
      </c>
      <c r="B751" s="76">
        <v>653</v>
      </c>
      <c r="C751" s="76">
        <v>23.55</v>
      </c>
      <c r="D751" s="76">
        <v>8</v>
      </c>
      <c r="E751" s="77" t="s">
        <v>45</v>
      </c>
      <c r="F751" s="78" t="s">
        <v>25</v>
      </c>
      <c r="G751" s="76">
        <f t="shared" si="22"/>
        <v>4.3999999999999997E-2</v>
      </c>
      <c r="H751" s="79">
        <f t="shared" si="23"/>
        <v>0.22301889787680432</v>
      </c>
      <c r="I751" s="76">
        <v>498456</v>
      </c>
      <c r="J751" s="80">
        <v>1700928</v>
      </c>
    </row>
    <row r="752" spans="1:10" x14ac:dyDescent="0.25">
      <c r="A752">
        <v>2</v>
      </c>
      <c r="B752" s="76">
        <v>654</v>
      </c>
      <c r="C752" s="76">
        <v>39.47</v>
      </c>
      <c r="D752" s="76">
        <v>12</v>
      </c>
      <c r="E752" s="77" t="s">
        <v>45</v>
      </c>
      <c r="F752" s="78" t="s">
        <v>25</v>
      </c>
      <c r="G752" s="76">
        <f t="shared" si="22"/>
        <v>0.122</v>
      </c>
      <c r="H752" s="79">
        <f t="shared" si="23"/>
        <v>0.93969162059670819</v>
      </c>
      <c r="I752" s="76">
        <v>498454</v>
      </c>
      <c r="J752" s="80">
        <v>1700927</v>
      </c>
    </row>
    <row r="753" spans="1:10" x14ac:dyDescent="0.25">
      <c r="A753">
        <v>2</v>
      </c>
      <c r="B753" s="76">
        <v>655</v>
      </c>
      <c r="C753" s="76">
        <v>17.510000000000002</v>
      </c>
      <c r="D753" s="76">
        <v>7</v>
      </c>
      <c r="E753" s="77" t="s">
        <v>45</v>
      </c>
      <c r="F753" s="78" t="s">
        <v>25</v>
      </c>
      <c r="G753" s="76">
        <f t="shared" si="22"/>
        <v>2.4E-2</v>
      </c>
      <c r="H753" s="79">
        <f t="shared" si="23"/>
        <v>0.10787981363598834</v>
      </c>
      <c r="I753" s="76">
        <v>498451</v>
      </c>
      <c r="J753" s="80">
        <v>1700925</v>
      </c>
    </row>
    <row r="754" spans="1:10" x14ac:dyDescent="0.25">
      <c r="A754">
        <v>2</v>
      </c>
      <c r="B754" s="76">
        <v>656</v>
      </c>
      <c r="C754" s="76">
        <v>17.190000000000001</v>
      </c>
      <c r="D754" s="76">
        <v>6</v>
      </c>
      <c r="E754" s="77" t="s">
        <v>45</v>
      </c>
      <c r="F754" s="78" t="s">
        <v>25</v>
      </c>
      <c r="G754" s="76">
        <f t="shared" si="22"/>
        <v>2.3E-2</v>
      </c>
      <c r="H754" s="79">
        <f t="shared" si="23"/>
        <v>8.911952418474578E-2</v>
      </c>
      <c r="I754" s="76">
        <v>498451</v>
      </c>
      <c r="J754" s="80">
        <v>1700927</v>
      </c>
    </row>
    <row r="755" spans="1:10" x14ac:dyDescent="0.25">
      <c r="A755">
        <v>2</v>
      </c>
      <c r="B755" s="76">
        <v>657</v>
      </c>
      <c r="C755" s="76">
        <v>26.1</v>
      </c>
      <c r="D755" s="76">
        <v>10</v>
      </c>
      <c r="E755" s="77" t="s">
        <v>45</v>
      </c>
      <c r="F755" s="78" t="s">
        <v>25</v>
      </c>
      <c r="G755" s="76">
        <f t="shared" si="22"/>
        <v>5.3999999999999999E-2</v>
      </c>
      <c r="H755" s="79">
        <f t="shared" si="23"/>
        <v>0.34241349304830448</v>
      </c>
      <c r="I755" s="76">
        <v>498450</v>
      </c>
      <c r="J755" s="80">
        <v>1700929</v>
      </c>
    </row>
    <row r="756" spans="1:10" x14ac:dyDescent="0.25">
      <c r="A756">
        <v>2</v>
      </c>
      <c r="B756" s="76">
        <v>658</v>
      </c>
      <c r="C756" s="76">
        <v>29.28</v>
      </c>
      <c r="D756" s="76">
        <v>12</v>
      </c>
      <c r="E756" s="77" t="s">
        <v>45</v>
      </c>
      <c r="F756" s="78" t="s">
        <v>25</v>
      </c>
      <c r="G756" s="76">
        <f t="shared" si="22"/>
        <v>6.7000000000000004E-2</v>
      </c>
      <c r="H756" s="79">
        <f t="shared" si="23"/>
        <v>0.51712227594765225</v>
      </c>
      <c r="I756" s="76">
        <v>498451</v>
      </c>
      <c r="J756" s="80">
        <v>1700931</v>
      </c>
    </row>
    <row r="757" spans="1:10" x14ac:dyDescent="0.25">
      <c r="A757">
        <v>2</v>
      </c>
      <c r="B757" s="76">
        <v>659</v>
      </c>
      <c r="C757" s="76">
        <v>22.28</v>
      </c>
      <c r="D757" s="76">
        <v>10</v>
      </c>
      <c r="E757" s="77" t="s">
        <v>45</v>
      </c>
      <c r="F757" s="78" t="s">
        <v>25</v>
      </c>
      <c r="G757" s="76">
        <f t="shared" si="22"/>
        <v>3.9E-2</v>
      </c>
      <c r="H757" s="79">
        <f t="shared" si="23"/>
        <v>0.24951705067099639</v>
      </c>
      <c r="I757" s="76">
        <v>498449</v>
      </c>
      <c r="J757" s="80">
        <v>1700930</v>
      </c>
    </row>
    <row r="758" spans="1:10" x14ac:dyDescent="0.25">
      <c r="A758">
        <v>2</v>
      </c>
      <c r="B758" s="76">
        <v>660</v>
      </c>
      <c r="C758" s="76">
        <v>35.01</v>
      </c>
      <c r="D758" s="76">
        <v>10</v>
      </c>
      <c r="E758" s="77" t="s">
        <v>45</v>
      </c>
      <c r="F758" s="78" t="s">
        <v>25</v>
      </c>
      <c r="G758" s="76">
        <f t="shared" si="22"/>
        <v>9.6000000000000002E-2</v>
      </c>
      <c r="H758" s="79">
        <f t="shared" si="23"/>
        <v>0.61610406874628387</v>
      </c>
      <c r="I758" s="76">
        <v>498449</v>
      </c>
      <c r="J758" s="80">
        <v>1700930</v>
      </c>
    </row>
    <row r="759" spans="1:10" x14ac:dyDescent="0.25">
      <c r="A759">
        <v>2</v>
      </c>
      <c r="B759" s="76">
        <v>661</v>
      </c>
      <c r="C759" s="76">
        <v>18.46</v>
      </c>
      <c r="D759" s="76">
        <v>7</v>
      </c>
      <c r="E759" s="77" t="s">
        <v>45</v>
      </c>
      <c r="F759" s="78" t="s">
        <v>25</v>
      </c>
      <c r="G759" s="76">
        <f t="shared" si="22"/>
        <v>2.7E-2</v>
      </c>
      <c r="H759" s="79">
        <f t="shared" si="23"/>
        <v>0.11990334217254844</v>
      </c>
      <c r="I759" s="76">
        <v>498447</v>
      </c>
      <c r="J759" s="80">
        <v>1700933</v>
      </c>
    </row>
    <row r="760" spans="1:10" x14ac:dyDescent="0.25">
      <c r="A760">
        <v>2</v>
      </c>
      <c r="B760" s="76">
        <v>662</v>
      </c>
      <c r="C760" s="76">
        <v>9.5500000000000007</v>
      </c>
      <c r="D760" s="76">
        <v>4</v>
      </c>
      <c r="E760" s="77" t="s">
        <v>45</v>
      </c>
      <c r="F760" s="78" t="s">
        <v>25</v>
      </c>
      <c r="G760" s="76">
        <f t="shared" si="22"/>
        <v>7.0000000000000001E-3</v>
      </c>
      <c r="H760" s="79">
        <f t="shared" si="23"/>
        <v>1.8337350655297482E-2</v>
      </c>
      <c r="I760" s="76">
        <v>498446</v>
      </c>
      <c r="J760" s="80">
        <v>1700932</v>
      </c>
    </row>
    <row r="761" spans="1:10" x14ac:dyDescent="0.25">
      <c r="A761">
        <v>2</v>
      </c>
      <c r="B761" s="76">
        <v>663.1</v>
      </c>
      <c r="C761" s="76">
        <v>14.32</v>
      </c>
      <c r="D761" s="76">
        <v>8</v>
      </c>
      <c r="E761" s="77" t="s">
        <v>45</v>
      </c>
      <c r="F761" s="78" t="s">
        <v>25</v>
      </c>
      <c r="G761" s="76">
        <f t="shared" si="22"/>
        <v>1.6E-2</v>
      </c>
      <c r="H761" s="79">
        <f t="shared" si="23"/>
        <v>8.2460483759038916E-2</v>
      </c>
      <c r="I761" s="76">
        <v>498446</v>
      </c>
      <c r="J761" s="80">
        <v>1700931</v>
      </c>
    </row>
    <row r="762" spans="1:10" x14ac:dyDescent="0.25">
      <c r="A762">
        <v>2</v>
      </c>
      <c r="B762" s="76">
        <v>663.2</v>
      </c>
      <c r="C762" s="76">
        <v>16.55</v>
      </c>
      <c r="D762" s="76">
        <v>8</v>
      </c>
      <c r="E762" s="77" t="s">
        <v>45</v>
      </c>
      <c r="F762" s="78" t="s">
        <v>25</v>
      </c>
      <c r="G762" s="76">
        <f t="shared" si="22"/>
        <v>2.1999999999999999E-2</v>
      </c>
      <c r="H762" s="79">
        <f t="shared" si="23"/>
        <v>0.11014273047038443</v>
      </c>
      <c r="I762" s="76">
        <v>498446</v>
      </c>
      <c r="J762" s="80">
        <v>1700931</v>
      </c>
    </row>
    <row r="763" spans="1:10" x14ac:dyDescent="0.25">
      <c r="A763">
        <v>2</v>
      </c>
      <c r="B763" s="76">
        <v>664</v>
      </c>
      <c r="C763" s="76">
        <v>28.65</v>
      </c>
      <c r="D763" s="76">
        <v>9</v>
      </c>
      <c r="E763" s="77" t="s">
        <v>45</v>
      </c>
      <c r="F763" s="78" t="s">
        <v>25</v>
      </c>
      <c r="G763" s="76">
        <f t="shared" si="22"/>
        <v>6.4000000000000001E-2</v>
      </c>
      <c r="H763" s="79">
        <f t="shared" si="23"/>
        <v>0.37133135076977392</v>
      </c>
      <c r="I763" s="76">
        <v>498446</v>
      </c>
      <c r="J763" s="80">
        <v>1700927</v>
      </c>
    </row>
    <row r="764" spans="1:10" x14ac:dyDescent="0.25">
      <c r="A764">
        <v>2</v>
      </c>
      <c r="B764" s="76">
        <v>665</v>
      </c>
      <c r="C764" s="76">
        <v>15.28</v>
      </c>
      <c r="D764" s="76">
        <v>7</v>
      </c>
      <c r="E764" s="77" t="s">
        <v>45</v>
      </c>
      <c r="F764" s="78" t="s">
        <v>25</v>
      </c>
      <c r="G764" s="76">
        <f t="shared" si="22"/>
        <v>1.7999999999999999E-2</v>
      </c>
      <c r="H764" s="79">
        <f t="shared" si="23"/>
        <v>8.2151330935732694E-2</v>
      </c>
      <c r="I764" s="76">
        <v>498449</v>
      </c>
      <c r="J764" s="80">
        <v>1700921</v>
      </c>
    </row>
    <row r="765" spans="1:10" x14ac:dyDescent="0.25">
      <c r="A765">
        <v>2</v>
      </c>
      <c r="B765" s="76">
        <v>666</v>
      </c>
      <c r="C765" s="76">
        <v>36.92</v>
      </c>
      <c r="D765" s="76">
        <v>13</v>
      </c>
      <c r="E765" s="77" t="s">
        <v>45</v>
      </c>
      <c r="F765" s="78" t="s">
        <v>25</v>
      </c>
      <c r="G765" s="76">
        <f t="shared" si="22"/>
        <v>0.107</v>
      </c>
      <c r="H765" s="79">
        <f t="shared" si="23"/>
        <v>0.89071054185321707</v>
      </c>
      <c r="I765" s="76">
        <v>498449</v>
      </c>
      <c r="J765" s="80">
        <v>1700920</v>
      </c>
    </row>
    <row r="766" spans="1:10" x14ac:dyDescent="0.25">
      <c r="A766">
        <v>2</v>
      </c>
      <c r="B766" s="76">
        <v>667</v>
      </c>
      <c r="C766" s="76">
        <v>26.74</v>
      </c>
      <c r="D766" s="76">
        <v>10</v>
      </c>
      <c r="E766" s="77" t="s">
        <v>45</v>
      </c>
      <c r="F766" s="78" t="s">
        <v>25</v>
      </c>
      <c r="G766" s="76">
        <f t="shared" si="22"/>
        <v>5.6000000000000001E-2</v>
      </c>
      <c r="H766" s="79">
        <f t="shared" si="23"/>
        <v>0.35941207284383053</v>
      </c>
      <c r="I766" s="76">
        <v>498453</v>
      </c>
      <c r="J766" s="80">
        <v>1700916</v>
      </c>
    </row>
    <row r="767" spans="1:10" x14ac:dyDescent="0.25">
      <c r="A767">
        <v>2</v>
      </c>
      <c r="B767" s="76">
        <v>668</v>
      </c>
      <c r="C767" s="76">
        <v>21.01</v>
      </c>
      <c r="D767" s="76">
        <v>8</v>
      </c>
      <c r="E767" s="77" t="s">
        <v>45</v>
      </c>
      <c r="F767" s="78" t="s">
        <v>25</v>
      </c>
      <c r="G767" s="76">
        <f t="shared" si="22"/>
        <v>3.5000000000000003E-2</v>
      </c>
      <c r="H767" s="79">
        <f t="shared" si="23"/>
        <v>0.17750555434327961</v>
      </c>
      <c r="I767" s="76">
        <v>498453</v>
      </c>
      <c r="J767" s="80">
        <v>1700916</v>
      </c>
    </row>
    <row r="768" spans="1:10" x14ac:dyDescent="0.25">
      <c r="A768">
        <v>2</v>
      </c>
      <c r="B768" s="76">
        <v>669.1</v>
      </c>
      <c r="C768" s="76">
        <v>29.6</v>
      </c>
      <c r="D768" s="76">
        <v>10</v>
      </c>
      <c r="E768" s="77" t="s">
        <v>45</v>
      </c>
      <c r="F768" s="78" t="s">
        <v>25</v>
      </c>
      <c r="G768" s="76">
        <f t="shared" si="22"/>
        <v>6.9000000000000006E-2</v>
      </c>
      <c r="H768" s="79">
        <f t="shared" si="23"/>
        <v>0.44040605109907743</v>
      </c>
      <c r="I768" s="76">
        <v>498456</v>
      </c>
      <c r="J768" s="80">
        <v>1700913</v>
      </c>
    </row>
    <row r="769" spans="1:10" x14ac:dyDescent="0.25">
      <c r="A769">
        <v>2</v>
      </c>
      <c r="B769" s="76">
        <v>669.2</v>
      </c>
      <c r="C769" s="76">
        <v>15.92</v>
      </c>
      <c r="D769" s="76">
        <v>10</v>
      </c>
      <c r="E769" s="77" t="s">
        <v>45</v>
      </c>
      <c r="F769" s="78" t="s">
        <v>25</v>
      </c>
      <c r="G769" s="76">
        <f t="shared" si="22"/>
        <v>0.02</v>
      </c>
      <c r="H769" s="79">
        <f t="shared" si="23"/>
        <v>0.12739605573100482</v>
      </c>
      <c r="I769" s="76">
        <v>498456</v>
      </c>
      <c r="J769" s="80">
        <v>1700913</v>
      </c>
    </row>
    <row r="770" spans="1:10" x14ac:dyDescent="0.25">
      <c r="A770">
        <v>2</v>
      </c>
      <c r="B770" s="76">
        <v>670.1</v>
      </c>
      <c r="C770" s="76">
        <v>40.74</v>
      </c>
      <c r="D770" s="76">
        <v>12</v>
      </c>
      <c r="E770" s="77" t="s">
        <v>45</v>
      </c>
      <c r="F770" s="78" t="s">
        <v>25</v>
      </c>
      <c r="G770" s="76">
        <f t="shared" ref="G770:G833" si="24">ROUND((C770/100)^2*0.7854,3)</f>
        <v>0.13</v>
      </c>
      <c r="H770" s="79">
        <f t="shared" si="23"/>
        <v>1.001136166458872</v>
      </c>
      <c r="I770" s="76">
        <v>498460</v>
      </c>
      <c r="J770" s="80">
        <v>1700914</v>
      </c>
    </row>
    <row r="771" spans="1:10" x14ac:dyDescent="0.25">
      <c r="A771">
        <v>2</v>
      </c>
      <c r="B771" s="76">
        <v>670.2</v>
      </c>
      <c r="C771" s="76">
        <v>22.92</v>
      </c>
      <c r="D771" s="76">
        <v>10</v>
      </c>
      <c r="E771" s="77" t="s">
        <v>45</v>
      </c>
      <c r="F771" s="78" t="s">
        <v>25</v>
      </c>
      <c r="G771" s="76">
        <f t="shared" si="24"/>
        <v>4.1000000000000002E-2</v>
      </c>
      <c r="H771" s="79">
        <f t="shared" ref="H771:H834" si="25">IF(E771="Pino candelillo",-0.0044177+(0.0000285*C771^2*D771),((C771/100)^2)*D771*0.64*(PI()/4))</f>
        <v>0.26405784943628374</v>
      </c>
      <c r="I771" s="76">
        <v>498460</v>
      </c>
      <c r="J771" s="80">
        <v>1700914</v>
      </c>
    </row>
    <row r="772" spans="1:10" x14ac:dyDescent="0.25">
      <c r="A772">
        <v>2</v>
      </c>
      <c r="B772" s="76">
        <v>670.3</v>
      </c>
      <c r="C772" s="76">
        <v>25.46</v>
      </c>
      <c r="D772" s="76">
        <v>10</v>
      </c>
      <c r="E772" s="77" t="s">
        <v>45</v>
      </c>
      <c r="F772" s="78" t="s">
        <v>25</v>
      </c>
      <c r="G772" s="76">
        <f t="shared" si="24"/>
        <v>5.0999999999999997E-2</v>
      </c>
      <c r="H772" s="79">
        <f t="shared" si="25"/>
        <v>0.3258266880850697</v>
      </c>
      <c r="I772" s="76">
        <v>498460</v>
      </c>
      <c r="J772" s="80">
        <v>1700914</v>
      </c>
    </row>
    <row r="773" spans="1:10" x14ac:dyDescent="0.25">
      <c r="A773">
        <v>2</v>
      </c>
      <c r="B773" s="76">
        <v>671</v>
      </c>
      <c r="C773" s="76">
        <v>24.19</v>
      </c>
      <c r="D773" s="76">
        <v>12</v>
      </c>
      <c r="E773" s="77" t="s">
        <v>45</v>
      </c>
      <c r="F773" s="78" t="s">
        <v>25</v>
      </c>
      <c r="G773" s="76">
        <f t="shared" si="24"/>
        <v>4.5999999999999999E-2</v>
      </c>
      <c r="H773" s="79">
        <f t="shared" si="25"/>
        <v>0.35295784415294484</v>
      </c>
      <c r="I773" s="76">
        <v>498465</v>
      </c>
      <c r="J773" s="80">
        <v>1700905</v>
      </c>
    </row>
    <row r="774" spans="1:10" x14ac:dyDescent="0.25">
      <c r="A774">
        <v>2</v>
      </c>
      <c r="B774" s="76">
        <v>672</v>
      </c>
      <c r="C774" s="76">
        <v>17.510000000000002</v>
      </c>
      <c r="D774" s="76">
        <v>6</v>
      </c>
      <c r="E774" s="77" t="s">
        <v>45</v>
      </c>
      <c r="F774" s="78" t="s">
        <v>25</v>
      </c>
      <c r="G774" s="76">
        <f t="shared" si="24"/>
        <v>2.4E-2</v>
      </c>
      <c r="H774" s="79">
        <f t="shared" si="25"/>
        <v>9.2468411687990013E-2</v>
      </c>
      <c r="I774" s="76">
        <v>498466</v>
      </c>
      <c r="J774" s="80">
        <v>1700907</v>
      </c>
    </row>
    <row r="775" spans="1:10" x14ac:dyDescent="0.25">
      <c r="A775">
        <v>2</v>
      </c>
      <c r="B775" s="76">
        <v>673</v>
      </c>
      <c r="C775" s="76">
        <v>10.82</v>
      </c>
      <c r="D775" s="76">
        <v>8</v>
      </c>
      <c r="E775" s="77" t="s">
        <v>56</v>
      </c>
      <c r="F775" s="78" t="s">
        <v>20</v>
      </c>
      <c r="G775" s="76">
        <f t="shared" si="24"/>
        <v>8.9999999999999993E-3</v>
      </c>
      <c r="H775" s="79">
        <f t="shared" si="25"/>
        <v>4.7077605347600089E-2</v>
      </c>
      <c r="I775" s="76">
        <v>498466</v>
      </c>
      <c r="J775" s="80">
        <v>1700905</v>
      </c>
    </row>
    <row r="776" spans="1:10" x14ac:dyDescent="0.25">
      <c r="A776">
        <v>2</v>
      </c>
      <c r="B776" s="76">
        <v>674</v>
      </c>
      <c r="C776" s="76">
        <v>14.01</v>
      </c>
      <c r="D776" s="76">
        <v>9</v>
      </c>
      <c r="E776" s="77" t="s">
        <v>56</v>
      </c>
      <c r="F776" s="78" t="s">
        <v>20</v>
      </c>
      <c r="G776" s="76">
        <f t="shared" si="24"/>
        <v>1.4999999999999999E-2</v>
      </c>
      <c r="H776" s="79">
        <f t="shared" si="25"/>
        <v>8.8795025309645281E-2</v>
      </c>
      <c r="I776" s="76">
        <v>498468</v>
      </c>
      <c r="J776" s="80">
        <v>1700900</v>
      </c>
    </row>
    <row r="777" spans="1:10" x14ac:dyDescent="0.25">
      <c r="A777">
        <v>2</v>
      </c>
      <c r="B777" s="76">
        <v>675</v>
      </c>
      <c r="C777" s="76">
        <v>29.6</v>
      </c>
      <c r="D777" s="76">
        <v>12</v>
      </c>
      <c r="E777" s="77" t="s">
        <v>45</v>
      </c>
      <c r="F777" s="78" t="s">
        <v>25</v>
      </c>
      <c r="G777" s="76">
        <f t="shared" si="24"/>
        <v>6.9000000000000006E-2</v>
      </c>
      <c r="H777" s="79">
        <f t="shared" si="25"/>
        <v>0.5284872613188929</v>
      </c>
      <c r="I777" s="76">
        <v>498475</v>
      </c>
      <c r="J777" s="80">
        <v>1700901</v>
      </c>
    </row>
    <row r="778" spans="1:10" x14ac:dyDescent="0.25">
      <c r="A778">
        <v>2</v>
      </c>
      <c r="B778" s="76">
        <v>676</v>
      </c>
      <c r="C778" s="76">
        <v>18.46</v>
      </c>
      <c r="D778" s="76">
        <v>10</v>
      </c>
      <c r="E778" s="77" t="s">
        <v>52</v>
      </c>
      <c r="F778" s="78" t="s">
        <v>24</v>
      </c>
      <c r="G778" s="76">
        <f t="shared" si="24"/>
        <v>2.7E-2</v>
      </c>
      <c r="H778" s="79">
        <f t="shared" si="25"/>
        <v>0.17129048881792633</v>
      </c>
      <c r="I778" s="76">
        <v>498474</v>
      </c>
      <c r="J778" s="80">
        <v>1700908</v>
      </c>
    </row>
    <row r="779" spans="1:10" x14ac:dyDescent="0.25">
      <c r="A779">
        <v>2</v>
      </c>
      <c r="B779" s="76">
        <v>677</v>
      </c>
      <c r="C779" s="76">
        <v>42.65</v>
      </c>
      <c r="D779" s="76">
        <v>13</v>
      </c>
      <c r="E779" s="77" t="s">
        <v>45</v>
      </c>
      <c r="F779" s="78" t="s">
        <v>25</v>
      </c>
      <c r="G779" s="76">
        <f t="shared" si="24"/>
        <v>0.14299999999999999</v>
      </c>
      <c r="H779" s="79">
        <f t="shared" si="25"/>
        <v>1.1886425663246243</v>
      </c>
      <c r="I779" s="76">
        <v>498476</v>
      </c>
      <c r="J779" s="80">
        <v>1700907</v>
      </c>
    </row>
    <row r="780" spans="1:10" x14ac:dyDescent="0.25">
      <c r="A780">
        <v>2</v>
      </c>
      <c r="B780" s="76">
        <v>678.1</v>
      </c>
      <c r="C780" s="76">
        <v>29.92</v>
      </c>
      <c r="D780" s="76">
        <v>13</v>
      </c>
      <c r="E780" s="77" t="s">
        <v>44</v>
      </c>
      <c r="F780" s="78" t="s">
        <v>18</v>
      </c>
      <c r="G780" s="76">
        <f t="shared" si="24"/>
        <v>7.0000000000000007E-2</v>
      </c>
      <c r="H780" s="79">
        <f t="shared" si="25"/>
        <v>0.58497376073480578</v>
      </c>
      <c r="I780" s="76">
        <v>498476</v>
      </c>
      <c r="J780" s="80">
        <v>1700902</v>
      </c>
    </row>
    <row r="781" spans="1:10" x14ac:dyDescent="0.25">
      <c r="A781">
        <v>2</v>
      </c>
      <c r="B781" s="76">
        <v>678.2</v>
      </c>
      <c r="C781" s="76">
        <v>76.39</v>
      </c>
      <c r="D781" s="76">
        <v>13</v>
      </c>
      <c r="E781" s="77" t="s">
        <v>44</v>
      </c>
      <c r="F781" s="78" t="s">
        <v>18</v>
      </c>
      <c r="G781" s="76">
        <f t="shared" si="24"/>
        <v>0.45800000000000002</v>
      </c>
      <c r="H781" s="79">
        <f t="shared" si="25"/>
        <v>3.8131705281034689</v>
      </c>
      <c r="I781" s="76">
        <v>498476</v>
      </c>
      <c r="J781" s="80">
        <v>1700902</v>
      </c>
    </row>
    <row r="782" spans="1:10" x14ac:dyDescent="0.25">
      <c r="A782">
        <v>2</v>
      </c>
      <c r="B782" s="76">
        <v>679</v>
      </c>
      <c r="C782" s="76">
        <v>12.41</v>
      </c>
      <c r="D782" s="76">
        <v>6</v>
      </c>
      <c r="E782" s="77" t="s">
        <v>45</v>
      </c>
      <c r="F782" s="78" t="s">
        <v>25</v>
      </c>
      <c r="G782" s="76">
        <f t="shared" si="24"/>
        <v>1.2E-2</v>
      </c>
      <c r="H782" s="79">
        <f t="shared" si="25"/>
        <v>4.6447748693118941E-2</v>
      </c>
      <c r="I782" s="76">
        <v>498488</v>
      </c>
      <c r="J782" s="80">
        <v>1700900</v>
      </c>
    </row>
    <row r="783" spans="1:10" x14ac:dyDescent="0.25">
      <c r="A783">
        <v>2</v>
      </c>
      <c r="B783" s="76">
        <v>680.1</v>
      </c>
      <c r="C783" s="76">
        <v>18.46</v>
      </c>
      <c r="D783" s="76">
        <v>9</v>
      </c>
      <c r="E783" s="77" t="s">
        <v>45</v>
      </c>
      <c r="F783" s="78" t="s">
        <v>25</v>
      </c>
      <c r="G783" s="76">
        <f t="shared" si="24"/>
        <v>2.7E-2</v>
      </c>
      <c r="H783" s="79">
        <f t="shared" si="25"/>
        <v>0.15416143993613371</v>
      </c>
      <c r="I783" s="76">
        <v>498479</v>
      </c>
      <c r="J783" s="80">
        <v>1700901</v>
      </c>
    </row>
    <row r="784" spans="1:10" x14ac:dyDescent="0.25">
      <c r="A784">
        <v>2</v>
      </c>
      <c r="B784" s="76">
        <v>680.2</v>
      </c>
      <c r="C784" s="76">
        <v>19.100000000000001</v>
      </c>
      <c r="D784" s="76">
        <v>9</v>
      </c>
      <c r="E784" s="77" t="s">
        <v>45</v>
      </c>
      <c r="F784" s="78" t="s">
        <v>25</v>
      </c>
      <c r="G784" s="76">
        <f t="shared" si="24"/>
        <v>2.9000000000000001E-2</v>
      </c>
      <c r="H784" s="79">
        <f t="shared" si="25"/>
        <v>0.16503615589767731</v>
      </c>
      <c r="I784" s="76">
        <v>498479</v>
      </c>
      <c r="J784" s="80">
        <v>1700901</v>
      </c>
    </row>
    <row r="785" spans="1:10" x14ac:dyDescent="0.25">
      <c r="A785">
        <v>2</v>
      </c>
      <c r="B785" s="76">
        <v>681</v>
      </c>
      <c r="C785" s="76">
        <v>19.739999999999998</v>
      </c>
      <c r="D785" s="76">
        <v>6</v>
      </c>
      <c r="E785" s="77" t="s">
        <v>45</v>
      </c>
      <c r="F785" s="78" t="s">
        <v>25</v>
      </c>
      <c r="G785" s="76">
        <f t="shared" si="24"/>
        <v>3.1E-2</v>
      </c>
      <c r="H785" s="79">
        <f t="shared" si="25"/>
        <v>0.11752097947218874</v>
      </c>
      <c r="I785" s="76">
        <v>498478</v>
      </c>
      <c r="J785" s="80">
        <v>1700900</v>
      </c>
    </row>
    <row r="786" spans="1:10" x14ac:dyDescent="0.25">
      <c r="A786">
        <v>2</v>
      </c>
      <c r="B786" s="76">
        <v>682.1</v>
      </c>
      <c r="C786" s="76">
        <v>31.83</v>
      </c>
      <c r="D786" s="76">
        <v>11</v>
      </c>
      <c r="E786" s="77" t="s">
        <v>45</v>
      </c>
      <c r="F786" s="78" t="s">
        <v>25</v>
      </c>
      <c r="G786" s="76">
        <f t="shared" si="24"/>
        <v>0.08</v>
      </c>
      <c r="H786" s="79">
        <f t="shared" si="25"/>
        <v>0.56019060085693406</v>
      </c>
      <c r="I786" s="76">
        <v>498477</v>
      </c>
      <c r="J786" s="80">
        <v>1700877</v>
      </c>
    </row>
    <row r="787" spans="1:10" x14ac:dyDescent="0.25">
      <c r="A787">
        <v>2</v>
      </c>
      <c r="B787" s="76">
        <v>682.2</v>
      </c>
      <c r="C787" s="76">
        <v>29.6</v>
      </c>
      <c r="D787" s="76">
        <v>12</v>
      </c>
      <c r="E787" s="77" t="s">
        <v>45</v>
      </c>
      <c r="F787" s="78" t="s">
        <v>25</v>
      </c>
      <c r="G787" s="76">
        <f t="shared" si="24"/>
        <v>6.9000000000000006E-2</v>
      </c>
      <c r="H787" s="79">
        <f t="shared" si="25"/>
        <v>0.5284872613188929</v>
      </c>
      <c r="I787" s="76">
        <v>498477</v>
      </c>
      <c r="J787" s="80">
        <v>1700877</v>
      </c>
    </row>
    <row r="788" spans="1:10" x14ac:dyDescent="0.25">
      <c r="A788">
        <v>2</v>
      </c>
      <c r="B788" s="76">
        <v>683</v>
      </c>
      <c r="C788" s="76">
        <v>36.92</v>
      </c>
      <c r="D788" s="76">
        <v>12</v>
      </c>
      <c r="E788" s="77" t="s">
        <v>45</v>
      </c>
      <c r="F788" s="78" t="s">
        <v>25</v>
      </c>
      <c r="G788" s="76">
        <f t="shared" si="24"/>
        <v>0.107</v>
      </c>
      <c r="H788" s="79">
        <f t="shared" si="25"/>
        <v>0.82219434632604649</v>
      </c>
      <c r="I788" s="76">
        <v>498474</v>
      </c>
      <c r="J788" s="80">
        <v>1700897</v>
      </c>
    </row>
    <row r="789" spans="1:10" x14ac:dyDescent="0.25">
      <c r="A789">
        <v>2</v>
      </c>
      <c r="B789" s="76">
        <v>684</v>
      </c>
      <c r="C789" s="76">
        <v>24.83</v>
      </c>
      <c r="D789" s="76">
        <v>9</v>
      </c>
      <c r="E789" s="77" t="s">
        <v>45</v>
      </c>
      <c r="F789" s="78" t="s">
        <v>25</v>
      </c>
      <c r="G789" s="76">
        <f t="shared" si="24"/>
        <v>4.8000000000000001E-2</v>
      </c>
      <c r="H789" s="79">
        <f t="shared" si="25"/>
        <v>0.27891110346707465</v>
      </c>
      <c r="I789" s="76">
        <v>498473</v>
      </c>
      <c r="J789" s="80">
        <v>1700896</v>
      </c>
    </row>
    <row r="790" spans="1:10" x14ac:dyDescent="0.25">
      <c r="A790">
        <v>2</v>
      </c>
      <c r="B790" s="76">
        <v>685</v>
      </c>
      <c r="C790" s="76">
        <v>14.64</v>
      </c>
      <c r="D790" s="76">
        <v>6</v>
      </c>
      <c r="E790" s="77" t="s">
        <v>56</v>
      </c>
      <c r="F790" s="78" t="s">
        <v>20</v>
      </c>
      <c r="G790" s="76">
        <f t="shared" si="24"/>
        <v>1.7000000000000001E-2</v>
      </c>
      <c r="H790" s="79">
        <f t="shared" si="25"/>
        <v>6.4640284493456532E-2</v>
      </c>
      <c r="I790" s="76">
        <v>498473</v>
      </c>
      <c r="J790" s="80">
        <v>1700893</v>
      </c>
    </row>
    <row r="791" spans="1:10" x14ac:dyDescent="0.25">
      <c r="A791">
        <v>2</v>
      </c>
      <c r="B791" s="76">
        <v>686</v>
      </c>
      <c r="C791" s="76">
        <v>22.28</v>
      </c>
      <c r="D791" s="76">
        <v>12</v>
      </c>
      <c r="E791" s="77" t="s">
        <v>45</v>
      </c>
      <c r="F791" s="78" t="s">
        <v>25</v>
      </c>
      <c r="G791" s="76">
        <f t="shared" si="24"/>
        <v>3.9E-2</v>
      </c>
      <c r="H791" s="79">
        <f t="shared" si="25"/>
        <v>0.29942046080519569</v>
      </c>
      <c r="I791" s="76">
        <v>498473</v>
      </c>
      <c r="J791" s="80">
        <v>1700893</v>
      </c>
    </row>
    <row r="792" spans="1:10" x14ac:dyDescent="0.25">
      <c r="A792">
        <v>2</v>
      </c>
      <c r="B792" s="76">
        <v>687</v>
      </c>
      <c r="C792" s="76">
        <v>24.51</v>
      </c>
      <c r="D792" s="76">
        <v>8</v>
      </c>
      <c r="E792" s="77" t="s">
        <v>45</v>
      </c>
      <c r="F792" s="78" t="s">
        <v>25</v>
      </c>
      <c r="G792" s="76">
        <f t="shared" si="24"/>
        <v>4.7E-2</v>
      </c>
      <c r="H792" s="79">
        <f t="shared" si="25"/>
        <v>0.24157192766423011</v>
      </c>
      <c r="I792" s="76">
        <v>498478</v>
      </c>
      <c r="J792" s="80">
        <v>1700891</v>
      </c>
    </row>
    <row r="793" spans="1:10" x14ac:dyDescent="0.25">
      <c r="A793">
        <v>2</v>
      </c>
      <c r="B793" s="76">
        <v>688</v>
      </c>
      <c r="C793" s="76">
        <v>12.73</v>
      </c>
      <c r="D793" s="76">
        <v>5</v>
      </c>
      <c r="E793" s="77" t="s">
        <v>45</v>
      </c>
      <c r="F793" s="78" t="s">
        <v>25</v>
      </c>
      <c r="G793" s="76">
        <f t="shared" si="24"/>
        <v>1.2999999999999999E-2</v>
      </c>
      <c r="H793" s="79">
        <f t="shared" si="25"/>
        <v>4.0728336010633713E-2</v>
      </c>
      <c r="I793" s="76">
        <v>498476</v>
      </c>
      <c r="J793" s="80">
        <v>1700890</v>
      </c>
    </row>
    <row r="794" spans="1:10" x14ac:dyDescent="0.25">
      <c r="A794">
        <v>2</v>
      </c>
      <c r="B794" s="76">
        <v>689.1</v>
      </c>
      <c r="C794" s="76">
        <v>25.46</v>
      </c>
      <c r="D794" s="76">
        <v>10</v>
      </c>
      <c r="E794" s="77" t="s">
        <v>45</v>
      </c>
      <c r="F794" s="78" t="s">
        <v>25</v>
      </c>
      <c r="G794" s="76">
        <f t="shared" si="24"/>
        <v>5.0999999999999997E-2</v>
      </c>
      <c r="H794" s="79">
        <f t="shared" si="25"/>
        <v>0.3258266880850697</v>
      </c>
      <c r="I794" s="76">
        <v>498476</v>
      </c>
      <c r="J794" s="80">
        <v>1700889</v>
      </c>
    </row>
    <row r="795" spans="1:10" x14ac:dyDescent="0.25">
      <c r="A795">
        <v>2</v>
      </c>
      <c r="B795" s="76">
        <v>689.2</v>
      </c>
      <c r="C795" s="76">
        <v>26.1</v>
      </c>
      <c r="D795" s="76">
        <v>10</v>
      </c>
      <c r="E795" s="77" t="s">
        <v>45</v>
      </c>
      <c r="F795" s="78" t="s">
        <v>25</v>
      </c>
      <c r="G795" s="76">
        <f t="shared" si="24"/>
        <v>5.3999999999999999E-2</v>
      </c>
      <c r="H795" s="79">
        <f t="shared" si="25"/>
        <v>0.34241349304830448</v>
      </c>
      <c r="I795" s="76">
        <v>498476</v>
      </c>
      <c r="J795" s="80">
        <v>1700889</v>
      </c>
    </row>
    <row r="796" spans="1:10" x14ac:dyDescent="0.25">
      <c r="A796">
        <v>2</v>
      </c>
      <c r="B796" s="76">
        <v>690</v>
      </c>
      <c r="C796" s="76">
        <v>21.65</v>
      </c>
      <c r="D796" s="76">
        <v>10</v>
      </c>
      <c r="E796" s="77" t="s">
        <v>45</v>
      </c>
      <c r="F796" s="78" t="s">
        <v>25</v>
      </c>
      <c r="G796" s="76">
        <f t="shared" si="24"/>
        <v>3.6999999999999998E-2</v>
      </c>
      <c r="H796" s="79">
        <f t="shared" si="25"/>
        <v>0.23560562601155868</v>
      </c>
      <c r="I796" s="76">
        <v>498477</v>
      </c>
      <c r="J796" s="80">
        <v>1700889</v>
      </c>
    </row>
    <row r="797" spans="1:10" x14ac:dyDescent="0.25">
      <c r="A797">
        <v>2</v>
      </c>
      <c r="B797" s="76">
        <v>691</v>
      </c>
      <c r="C797" s="76">
        <v>29.28</v>
      </c>
      <c r="D797" s="76">
        <v>14</v>
      </c>
      <c r="E797" s="77" t="s">
        <v>45</v>
      </c>
      <c r="F797" s="78" t="s">
        <v>25</v>
      </c>
      <c r="G797" s="76">
        <f t="shared" si="24"/>
        <v>6.7000000000000004E-2</v>
      </c>
      <c r="H797" s="79">
        <f t="shared" si="25"/>
        <v>0.60330932193892772</v>
      </c>
      <c r="I797" s="76">
        <v>498483</v>
      </c>
      <c r="J797" s="80">
        <v>1700893</v>
      </c>
    </row>
    <row r="798" spans="1:10" x14ac:dyDescent="0.25">
      <c r="A798">
        <v>2</v>
      </c>
      <c r="B798" s="76">
        <v>692</v>
      </c>
      <c r="C798" s="76">
        <v>22.28</v>
      </c>
      <c r="D798" s="76">
        <v>13</v>
      </c>
      <c r="E798" s="77" t="s">
        <v>45</v>
      </c>
      <c r="F798" s="78" t="s">
        <v>25</v>
      </c>
      <c r="G798" s="76">
        <f t="shared" si="24"/>
        <v>3.9E-2</v>
      </c>
      <c r="H798" s="79">
        <f t="shared" si="25"/>
        <v>0.32437216587229534</v>
      </c>
      <c r="I798" s="76">
        <v>498483</v>
      </c>
      <c r="J798" s="80">
        <v>1700893</v>
      </c>
    </row>
    <row r="799" spans="1:10" x14ac:dyDescent="0.25">
      <c r="A799">
        <v>2</v>
      </c>
      <c r="B799" s="76">
        <v>693</v>
      </c>
      <c r="C799" s="76">
        <v>21.01</v>
      </c>
      <c r="D799" s="76">
        <v>14</v>
      </c>
      <c r="E799" s="77" t="s">
        <v>45</v>
      </c>
      <c r="F799" s="78" t="s">
        <v>25</v>
      </c>
      <c r="G799" s="76">
        <f t="shared" si="24"/>
        <v>3.5000000000000003E-2</v>
      </c>
      <c r="H799" s="79">
        <f t="shared" si="25"/>
        <v>0.31063472010073928</v>
      </c>
      <c r="I799" s="76">
        <v>498483</v>
      </c>
      <c r="J799" s="80">
        <v>1700897</v>
      </c>
    </row>
    <row r="800" spans="1:10" x14ac:dyDescent="0.25">
      <c r="A800">
        <v>2</v>
      </c>
      <c r="B800" s="76">
        <v>694</v>
      </c>
      <c r="C800" s="76">
        <v>35.97</v>
      </c>
      <c r="D800" s="76">
        <v>13</v>
      </c>
      <c r="E800" s="77" t="s">
        <v>45</v>
      </c>
      <c r="F800" s="78" t="s">
        <v>25</v>
      </c>
      <c r="G800" s="76">
        <f t="shared" si="24"/>
        <v>0.10199999999999999</v>
      </c>
      <c r="H800" s="79">
        <f t="shared" si="25"/>
        <v>0.84546198180163323</v>
      </c>
      <c r="I800" s="76">
        <v>498484</v>
      </c>
      <c r="J800" s="80">
        <v>1700899</v>
      </c>
    </row>
    <row r="801" spans="1:10" x14ac:dyDescent="0.25">
      <c r="A801">
        <v>2</v>
      </c>
      <c r="B801" s="76">
        <v>695</v>
      </c>
      <c r="C801" s="76">
        <v>18.46</v>
      </c>
      <c r="D801" s="76">
        <v>8</v>
      </c>
      <c r="E801" s="77" t="s">
        <v>45</v>
      </c>
      <c r="F801" s="78" t="s">
        <v>25</v>
      </c>
      <c r="G801" s="76">
        <f t="shared" si="24"/>
        <v>2.7E-2</v>
      </c>
      <c r="H801" s="79">
        <f t="shared" si="25"/>
        <v>0.13703239105434106</v>
      </c>
      <c r="I801" s="76">
        <v>498483</v>
      </c>
      <c r="J801" s="80">
        <v>1700903</v>
      </c>
    </row>
    <row r="802" spans="1:10" x14ac:dyDescent="0.25">
      <c r="A802">
        <v>2</v>
      </c>
      <c r="B802" s="76">
        <v>696</v>
      </c>
      <c r="C802" s="76">
        <v>11.46</v>
      </c>
      <c r="D802" s="76">
        <v>7</v>
      </c>
      <c r="E802" s="77" t="s">
        <v>45</v>
      </c>
      <c r="F802" s="78" t="s">
        <v>25</v>
      </c>
      <c r="G802" s="76">
        <f t="shared" si="24"/>
        <v>0.01</v>
      </c>
      <c r="H802" s="79">
        <f t="shared" si="25"/>
        <v>4.6210123651349647E-2</v>
      </c>
      <c r="I802" s="76">
        <v>498483</v>
      </c>
      <c r="J802" s="80">
        <v>1700904</v>
      </c>
    </row>
    <row r="803" spans="1:10" x14ac:dyDescent="0.25">
      <c r="A803">
        <v>2</v>
      </c>
      <c r="B803" s="76">
        <v>697</v>
      </c>
      <c r="C803" s="76">
        <v>31.83</v>
      </c>
      <c r="D803" s="76">
        <v>15</v>
      </c>
      <c r="E803" s="77" t="s">
        <v>44</v>
      </c>
      <c r="F803" s="78" t="s">
        <v>18</v>
      </c>
      <c r="G803" s="76">
        <f t="shared" si="24"/>
        <v>0.08</v>
      </c>
      <c r="H803" s="79">
        <f t="shared" si="25"/>
        <v>0.76389627389581893</v>
      </c>
      <c r="I803" s="76">
        <v>498483</v>
      </c>
      <c r="J803" s="80">
        <v>1700909</v>
      </c>
    </row>
    <row r="804" spans="1:10" x14ac:dyDescent="0.25">
      <c r="A804">
        <v>2</v>
      </c>
      <c r="B804" s="76">
        <v>698</v>
      </c>
      <c r="C804" s="76">
        <v>38.200000000000003</v>
      </c>
      <c r="D804" s="76">
        <v>11</v>
      </c>
      <c r="E804" s="77" t="s">
        <v>45</v>
      </c>
      <c r="F804" s="78" t="s">
        <v>25</v>
      </c>
      <c r="G804" s="76">
        <f t="shared" si="24"/>
        <v>0.115</v>
      </c>
      <c r="H804" s="79">
        <f t="shared" si="25"/>
        <v>0.80684342883308902</v>
      </c>
      <c r="I804" s="76">
        <v>498486</v>
      </c>
      <c r="J804" s="80">
        <v>1700907</v>
      </c>
    </row>
    <row r="805" spans="1:10" x14ac:dyDescent="0.25">
      <c r="A805">
        <v>2</v>
      </c>
      <c r="B805" s="76">
        <v>699.1</v>
      </c>
      <c r="C805" s="76">
        <v>10.19</v>
      </c>
      <c r="D805" s="76">
        <v>6</v>
      </c>
      <c r="E805" s="77" t="s">
        <v>45</v>
      </c>
      <c r="F805" s="78" t="s">
        <v>25</v>
      </c>
      <c r="G805" s="76">
        <f t="shared" si="24"/>
        <v>8.0000000000000002E-3</v>
      </c>
      <c r="H805" s="79">
        <f t="shared" si="25"/>
        <v>3.1316229977991848E-2</v>
      </c>
      <c r="I805" s="76">
        <v>498486</v>
      </c>
      <c r="J805" s="80">
        <v>1700905</v>
      </c>
    </row>
    <row r="806" spans="1:10" x14ac:dyDescent="0.25">
      <c r="A806">
        <v>2</v>
      </c>
      <c r="B806" s="76">
        <v>699.2</v>
      </c>
      <c r="C806" s="76">
        <v>10.19</v>
      </c>
      <c r="D806" s="76">
        <v>6</v>
      </c>
      <c r="E806" s="77" t="s">
        <v>45</v>
      </c>
      <c r="F806" s="78" t="s">
        <v>25</v>
      </c>
      <c r="G806" s="76">
        <f t="shared" si="24"/>
        <v>8.0000000000000002E-3</v>
      </c>
      <c r="H806" s="79">
        <f t="shared" si="25"/>
        <v>3.1316229977991848E-2</v>
      </c>
      <c r="I806" s="76">
        <v>498486</v>
      </c>
      <c r="J806" s="80">
        <v>1700905</v>
      </c>
    </row>
    <row r="807" spans="1:10" x14ac:dyDescent="0.25">
      <c r="A807">
        <v>2</v>
      </c>
      <c r="B807" s="76">
        <v>700</v>
      </c>
      <c r="C807" s="76">
        <v>17.190000000000001</v>
      </c>
      <c r="D807" s="76">
        <v>7</v>
      </c>
      <c r="E807" s="77" t="s">
        <v>56</v>
      </c>
      <c r="F807" s="78" t="s">
        <v>20</v>
      </c>
      <c r="G807" s="76">
        <f t="shared" si="24"/>
        <v>2.3E-2</v>
      </c>
      <c r="H807" s="79">
        <f t="shared" si="25"/>
        <v>0.10397277821553674</v>
      </c>
      <c r="I807" s="76">
        <v>498491</v>
      </c>
      <c r="J807" s="80">
        <v>1700902</v>
      </c>
    </row>
    <row r="808" spans="1:10" x14ac:dyDescent="0.25">
      <c r="A808">
        <v>2</v>
      </c>
      <c r="B808" s="76">
        <v>701</v>
      </c>
      <c r="C808" s="76">
        <v>17.190000000000001</v>
      </c>
      <c r="D808" s="76">
        <v>6</v>
      </c>
      <c r="E808" s="77" t="s">
        <v>56</v>
      </c>
      <c r="F808" s="78" t="s">
        <v>20</v>
      </c>
      <c r="G808" s="76">
        <f t="shared" si="24"/>
        <v>2.3E-2</v>
      </c>
      <c r="H808" s="79">
        <f t="shared" si="25"/>
        <v>8.911952418474578E-2</v>
      </c>
      <c r="I808" s="76">
        <v>498491</v>
      </c>
      <c r="J808" s="80">
        <v>1700901</v>
      </c>
    </row>
    <row r="809" spans="1:10" x14ac:dyDescent="0.25">
      <c r="A809">
        <v>2</v>
      </c>
      <c r="B809" s="76">
        <v>702</v>
      </c>
      <c r="C809" s="76">
        <v>23.87</v>
      </c>
      <c r="D809" s="76">
        <v>12</v>
      </c>
      <c r="E809" s="77" t="s">
        <v>52</v>
      </c>
      <c r="F809" s="78" t="s">
        <v>24</v>
      </c>
      <c r="G809" s="76">
        <f t="shared" si="24"/>
        <v>4.4999999999999998E-2</v>
      </c>
      <c r="H809" s="79">
        <f t="shared" si="25"/>
        <v>0.34368132925923195</v>
      </c>
      <c r="I809" s="76">
        <v>498491</v>
      </c>
      <c r="J809" s="80">
        <v>1700901</v>
      </c>
    </row>
    <row r="810" spans="1:10" x14ac:dyDescent="0.25">
      <c r="A810">
        <v>2</v>
      </c>
      <c r="B810" s="76">
        <v>703</v>
      </c>
      <c r="C810" s="76">
        <v>42.02</v>
      </c>
      <c r="D810" s="76">
        <v>13</v>
      </c>
      <c r="E810" s="77" t="s">
        <v>45</v>
      </c>
      <c r="F810" s="78" t="s">
        <v>25</v>
      </c>
      <c r="G810" s="76">
        <f t="shared" si="24"/>
        <v>0.13900000000000001</v>
      </c>
      <c r="H810" s="79">
        <f t="shared" si="25"/>
        <v>1.1537861032313175</v>
      </c>
      <c r="I810" s="76">
        <v>498497</v>
      </c>
      <c r="J810" s="80">
        <v>1700898</v>
      </c>
    </row>
    <row r="811" spans="1:10" x14ac:dyDescent="0.25">
      <c r="A811">
        <v>2</v>
      </c>
      <c r="B811" s="76">
        <v>704</v>
      </c>
      <c r="C811" s="76">
        <v>31.83</v>
      </c>
      <c r="D811" s="76">
        <v>14</v>
      </c>
      <c r="E811" s="77" t="s">
        <v>44</v>
      </c>
      <c r="F811" s="78" t="s">
        <v>18</v>
      </c>
      <c r="G811" s="76">
        <f t="shared" si="24"/>
        <v>0.08</v>
      </c>
      <c r="H811" s="79">
        <f t="shared" si="25"/>
        <v>0.71296985563609772</v>
      </c>
      <c r="I811" s="76">
        <v>498498</v>
      </c>
      <c r="J811" s="80">
        <v>1700897</v>
      </c>
    </row>
    <row r="812" spans="1:10" x14ac:dyDescent="0.25">
      <c r="A812">
        <v>2</v>
      </c>
      <c r="B812" s="76">
        <v>705</v>
      </c>
      <c r="C812" s="76">
        <v>18.46</v>
      </c>
      <c r="D812" s="76">
        <v>8</v>
      </c>
      <c r="E812" s="77" t="s">
        <v>45</v>
      </c>
      <c r="F812" s="78" t="s">
        <v>25</v>
      </c>
      <c r="G812" s="76">
        <f t="shared" si="24"/>
        <v>2.7E-2</v>
      </c>
      <c r="H812" s="79">
        <f t="shared" si="25"/>
        <v>0.13703239105434106</v>
      </c>
      <c r="I812" s="76">
        <v>498499</v>
      </c>
      <c r="J812" s="80">
        <v>1700898</v>
      </c>
    </row>
    <row r="813" spans="1:10" x14ac:dyDescent="0.25">
      <c r="A813">
        <v>2</v>
      </c>
      <c r="B813" s="76">
        <v>706</v>
      </c>
      <c r="C813" s="76">
        <v>28.65</v>
      </c>
      <c r="D813" s="76">
        <v>14</v>
      </c>
      <c r="E813" s="77" t="s">
        <v>45</v>
      </c>
      <c r="F813" s="78" t="s">
        <v>25</v>
      </c>
      <c r="G813" s="76">
        <f t="shared" si="24"/>
        <v>6.4000000000000001E-2</v>
      </c>
      <c r="H813" s="79">
        <f t="shared" si="25"/>
        <v>0.57762654564187044</v>
      </c>
      <c r="I813" s="76">
        <v>498497</v>
      </c>
      <c r="J813" s="80">
        <v>1700901</v>
      </c>
    </row>
    <row r="814" spans="1:10" x14ac:dyDescent="0.25">
      <c r="A814">
        <v>2</v>
      </c>
      <c r="B814" s="76">
        <v>707</v>
      </c>
      <c r="C814" s="76">
        <v>12.1</v>
      </c>
      <c r="D814" s="76">
        <v>6</v>
      </c>
      <c r="E814" s="77" t="s">
        <v>57</v>
      </c>
      <c r="F814" s="78" t="s">
        <v>16</v>
      </c>
      <c r="G814" s="76">
        <f t="shared" si="24"/>
        <v>1.0999999999999999E-2</v>
      </c>
      <c r="H814" s="79">
        <f t="shared" si="25"/>
        <v>4.4156215719559834E-2</v>
      </c>
      <c r="I814" s="76">
        <v>498499</v>
      </c>
      <c r="J814" s="80">
        <v>1700905</v>
      </c>
    </row>
    <row r="815" spans="1:10" x14ac:dyDescent="0.25">
      <c r="A815">
        <v>2</v>
      </c>
      <c r="B815" s="76">
        <v>708</v>
      </c>
      <c r="C815" s="76">
        <v>12.1</v>
      </c>
      <c r="D815" s="76">
        <v>9</v>
      </c>
      <c r="E815" s="77" t="s">
        <v>44</v>
      </c>
      <c r="F815" s="78" t="s">
        <v>18</v>
      </c>
      <c r="G815" s="76">
        <f t="shared" si="24"/>
        <v>1.0999999999999999E-2</v>
      </c>
      <c r="H815" s="79">
        <f t="shared" si="25"/>
        <v>6.6234323579339754E-2</v>
      </c>
      <c r="I815" s="76">
        <v>498498</v>
      </c>
      <c r="J815" s="80">
        <v>1700901</v>
      </c>
    </row>
    <row r="816" spans="1:10" x14ac:dyDescent="0.25">
      <c r="A816">
        <v>2</v>
      </c>
      <c r="B816" s="76">
        <v>709</v>
      </c>
      <c r="C816" s="76">
        <v>21.01</v>
      </c>
      <c r="D816" s="76">
        <v>10</v>
      </c>
      <c r="E816" s="77" t="s">
        <v>44</v>
      </c>
      <c r="F816" s="78" t="s">
        <v>18</v>
      </c>
      <c r="G816" s="76">
        <f t="shared" si="24"/>
        <v>3.5000000000000003E-2</v>
      </c>
      <c r="H816" s="79">
        <f t="shared" si="25"/>
        <v>0.22188194292909952</v>
      </c>
      <c r="I816" s="76">
        <v>498498</v>
      </c>
      <c r="J816" s="80">
        <v>1700901</v>
      </c>
    </row>
    <row r="817" spans="1:10" x14ac:dyDescent="0.25">
      <c r="A817">
        <v>2</v>
      </c>
      <c r="B817" s="76">
        <v>710</v>
      </c>
      <c r="C817" s="76">
        <v>12.73</v>
      </c>
      <c r="D817" s="76">
        <v>10</v>
      </c>
      <c r="E817" s="77" t="s">
        <v>44</v>
      </c>
      <c r="F817" s="78" t="s">
        <v>18</v>
      </c>
      <c r="G817" s="76">
        <f t="shared" si="24"/>
        <v>1.2999999999999999E-2</v>
      </c>
      <c r="H817" s="79">
        <f t="shared" si="25"/>
        <v>8.1456672021267426E-2</v>
      </c>
      <c r="I817" s="76">
        <v>498499</v>
      </c>
      <c r="J817" s="80">
        <v>1700905</v>
      </c>
    </row>
    <row r="818" spans="1:10" x14ac:dyDescent="0.25">
      <c r="A818">
        <v>2</v>
      </c>
      <c r="B818" s="76">
        <v>711</v>
      </c>
      <c r="C818" s="76">
        <v>31.83</v>
      </c>
      <c r="D818" s="76">
        <v>18</v>
      </c>
      <c r="E818" s="77" t="s">
        <v>44</v>
      </c>
      <c r="F818" s="78" t="s">
        <v>18</v>
      </c>
      <c r="G818" s="76">
        <f t="shared" si="24"/>
        <v>0.08</v>
      </c>
      <c r="H818" s="79">
        <f t="shared" si="25"/>
        <v>0.9166755286749827</v>
      </c>
      <c r="I818" s="76">
        <v>498501</v>
      </c>
      <c r="J818" s="80">
        <v>1700902</v>
      </c>
    </row>
    <row r="819" spans="1:10" x14ac:dyDescent="0.25">
      <c r="A819">
        <v>2</v>
      </c>
      <c r="B819" s="76">
        <v>712</v>
      </c>
      <c r="C819" s="76">
        <v>12.73</v>
      </c>
      <c r="D819" s="76">
        <v>12</v>
      </c>
      <c r="E819" s="77" t="s">
        <v>56</v>
      </c>
      <c r="F819" s="78" t="s">
        <v>20</v>
      </c>
      <c r="G819" s="76">
        <f t="shared" si="24"/>
        <v>1.2999999999999999E-2</v>
      </c>
      <c r="H819" s="79">
        <f t="shared" si="25"/>
        <v>9.7748006425520922E-2</v>
      </c>
      <c r="I819" s="76">
        <v>498502</v>
      </c>
      <c r="J819" s="80">
        <v>1700901</v>
      </c>
    </row>
    <row r="820" spans="1:10" x14ac:dyDescent="0.25">
      <c r="A820">
        <v>2</v>
      </c>
      <c r="B820" s="76">
        <v>713</v>
      </c>
      <c r="C820" s="76">
        <v>19.100000000000001</v>
      </c>
      <c r="D820" s="76">
        <v>8</v>
      </c>
      <c r="E820" s="77" t="s">
        <v>44</v>
      </c>
      <c r="F820" s="78" t="s">
        <v>18</v>
      </c>
      <c r="G820" s="76">
        <f t="shared" si="24"/>
        <v>2.9000000000000001E-2</v>
      </c>
      <c r="H820" s="79">
        <f t="shared" si="25"/>
        <v>0.14669880524237985</v>
      </c>
      <c r="I820" s="76">
        <v>498503</v>
      </c>
      <c r="J820" s="80">
        <v>1700906</v>
      </c>
    </row>
    <row r="821" spans="1:10" x14ac:dyDescent="0.25">
      <c r="A821">
        <v>2</v>
      </c>
      <c r="B821" s="76">
        <v>714</v>
      </c>
      <c r="C821" s="76">
        <v>35.01</v>
      </c>
      <c r="D821" s="76">
        <v>16</v>
      </c>
      <c r="E821" s="77" t="s">
        <v>44</v>
      </c>
      <c r="F821" s="78" t="s">
        <v>18</v>
      </c>
      <c r="G821" s="76">
        <f t="shared" si="24"/>
        <v>9.6000000000000002E-2</v>
      </c>
      <c r="H821" s="79">
        <f t="shared" si="25"/>
        <v>0.98576650999405413</v>
      </c>
      <c r="I821" s="76">
        <v>498502</v>
      </c>
      <c r="J821" s="80">
        <v>1700910</v>
      </c>
    </row>
    <row r="822" spans="1:10" x14ac:dyDescent="0.25">
      <c r="A822">
        <v>2</v>
      </c>
      <c r="B822" s="76">
        <v>715</v>
      </c>
      <c r="C822" s="76">
        <v>19.100000000000001</v>
      </c>
      <c r="D822" s="76">
        <v>11</v>
      </c>
      <c r="E822" s="77" t="s">
        <v>44</v>
      </c>
      <c r="F822" s="78" t="s">
        <v>18</v>
      </c>
      <c r="G822" s="76">
        <f t="shared" si="24"/>
        <v>2.9000000000000001E-2</v>
      </c>
      <c r="H822" s="79">
        <f t="shared" si="25"/>
        <v>0.20171085720827225</v>
      </c>
      <c r="I822" s="76">
        <v>498503</v>
      </c>
      <c r="J822" s="80">
        <v>1700913</v>
      </c>
    </row>
    <row r="823" spans="1:10" x14ac:dyDescent="0.25">
      <c r="A823">
        <v>2</v>
      </c>
      <c r="B823" s="76">
        <v>716</v>
      </c>
      <c r="C823" s="76">
        <v>21.01</v>
      </c>
      <c r="D823" s="76">
        <v>13</v>
      </c>
      <c r="E823" s="77" t="s">
        <v>44</v>
      </c>
      <c r="F823" s="78" t="s">
        <v>18</v>
      </c>
      <c r="G823" s="76">
        <f t="shared" si="24"/>
        <v>3.5000000000000003E-2</v>
      </c>
      <c r="H823" s="79">
        <f t="shared" si="25"/>
        <v>0.28844652580782937</v>
      </c>
      <c r="I823" s="76">
        <v>498503</v>
      </c>
      <c r="J823" s="80">
        <v>1700910</v>
      </c>
    </row>
    <row r="824" spans="1:10" x14ac:dyDescent="0.25">
      <c r="A824">
        <v>2</v>
      </c>
      <c r="B824" s="76">
        <v>717</v>
      </c>
      <c r="C824" s="76">
        <v>11.46</v>
      </c>
      <c r="D824" s="76">
        <v>9</v>
      </c>
      <c r="E824" s="77" t="s">
        <v>44</v>
      </c>
      <c r="F824" s="78" t="s">
        <v>18</v>
      </c>
      <c r="G824" s="76">
        <f t="shared" si="24"/>
        <v>0.01</v>
      </c>
      <c r="H824" s="79">
        <f t="shared" si="25"/>
        <v>5.9413016123163839E-2</v>
      </c>
      <c r="I824" s="76">
        <v>498506</v>
      </c>
      <c r="J824" s="80">
        <v>1700907</v>
      </c>
    </row>
    <row r="825" spans="1:10" x14ac:dyDescent="0.25">
      <c r="A825">
        <v>2</v>
      </c>
      <c r="B825" s="76">
        <v>718</v>
      </c>
      <c r="C825" s="76">
        <v>37.56</v>
      </c>
      <c r="D825" s="76">
        <v>16</v>
      </c>
      <c r="E825" s="77" t="s">
        <v>44</v>
      </c>
      <c r="F825" s="78" t="s">
        <v>18</v>
      </c>
      <c r="G825" s="76">
        <f t="shared" si="24"/>
        <v>0.111</v>
      </c>
      <c r="H825" s="79">
        <f t="shared" si="25"/>
        <v>1.134595365321051</v>
      </c>
      <c r="I825" s="76">
        <v>498507</v>
      </c>
      <c r="J825" s="80">
        <v>1700904</v>
      </c>
    </row>
    <row r="826" spans="1:10" x14ac:dyDescent="0.25">
      <c r="A826">
        <v>2</v>
      </c>
      <c r="B826" s="76">
        <v>719.1</v>
      </c>
      <c r="C826" s="76">
        <v>43.29</v>
      </c>
      <c r="D826" s="76">
        <v>13</v>
      </c>
      <c r="E826" s="77" t="s">
        <v>45</v>
      </c>
      <c r="F826" s="78" t="s">
        <v>25</v>
      </c>
      <c r="G826" s="76">
        <f t="shared" si="24"/>
        <v>0.14699999999999999</v>
      </c>
      <c r="H826" s="79">
        <f t="shared" si="25"/>
        <v>1.2245834318037265</v>
      </c>
      <c r="I826" s="76">
        <v>498507</v>
      </c>
      <c r="J826" s="80">
        <v>1700904</v>
      </c>
    </row>
    <row r="827" spans="1:10" x14ac:dyDescent="0.25">
      <c r="A827">
        <v>2</v>
      </c>
      <c r="B827" s="76">
        <v>719.2</v>
      </c>
      <c r="C827" s="76">
        <v>36.61</v>
      </c>
      <c r="D827" s="76">
        <v>13</v>
      </c>
      <c r="E827" s="77" t="s">
        <v>45</v>
      </c>
      <c r="F827" s="78" t="s">
        <v>25</v>
      </c>
      <c r="G827" s="76">
        <f t="shared" si="24"/>
        <v>0.105</v>
      </c>
      <c r="H827" s="79">
        <f t="shared" si="25"/>
        <v>0.87581557752508266</v>
      </c>
      <c r="I827" s="76">
        <v>498507</v>
      </c>
      <c r="J827" s="80">
        <v>1700904</v>
      </c>
    </row>
    <row r="828" spans="1:10" x14ac:dyDescent="0.25">
      <c r="A828">
        <v>2</v>
      </c>
      <c r="B828" s="76">
        <v>719.3</v>
      </c>
      <c r="C828" s="76">
        <v>21.01</v>
      </c>
      <c r="D828" s="76">
        <v>11</v>
      </c>
      <c r="E828" s="77" t="s">
        <v>45</v>
      </c>
      <c r="F828" s="78" t="s">
        <v>25</v>
      </c>
      <c r="G828" s="76">
        <f t="shared" si="24"/>
        <v>3.5000000000000003E-2</v>
      </c>
      <c r="H828" s="79">
        <f t="shared" si="25"/>
        <v>0.24407013722200946</v>
      </c>
      <c r="I828" s="76">
        <v>498507</v>
      </c>
      <c r="J828" s="80">
        <v>1700904</v>
      </c>
    </row>
    <row r="829" spans="1:10" x14ac:dyDescent="0.25">
      <c r="A829">
        <v>2</v>
      </c>
      <c r="B829" s="76">
        <v>720</v>
      </c>
      <c r="C829" s="76">
        <v>9.5500000000000007</v>
      </c>
      <c r="D829" s="76">
        <v>7</v>
      </c>
      <c r="E829" s="77" t="s">
        <v>44</v>
      </c>
      <c r="F829" s="78" t="s">
        <v>18</v>
      </c>
      <c r="G829" s="76">
        <f t="shared" si="24"/>
        <v>7.0000000000000001E-3</v>
      </c>
      <c r="H829" s="79">
        <f t="shared" si="25"/>
        <v>3.2090363646770592E-2</v>
      </c>
      <c r="I829" s="76">
        <v>498505</v>
      </c>
      <c r="J829" s="80">
        <v>1700904</v>
      </c>
    </row>
    <row r="830" spans="1:10" x14ac:dyDescent="0.25">
      <c r="A830">
        <v>2</v>
      </c>
      <c r="B830" s="76">
        <v>721</v>
      </c>
      <c r="C830" s="76">
        <v>35.65</v>
      </c>
      <c r="D830" s="76">
        <v>18</v>
      </c>
      <c r="E830" s="77" t="s">
        <v>44</v>
      </c>
      <c r="F830" s="78" t="s">
        <v>18</v>
      </c>
      <c r="G830" s="76">
        <f t="shared" si="24"/>
        <v>0.1</v>
      </c>
      <c r="H830" s="79">
        <f t="shared" si="25"/>
        <v>1.1499035873132084</v>
      </c>
      <c r="I830" s="76">
        <v>498513</v>
      </c>
      <c r="J830" s="80">
        <v>1700901</v>
      </c>
    </row>
    <row r="831" spans="1:10" x14ac:dyDescent="0.25">
      <c r="A831">
        <v>2</v>
      </c>
      <c r="B831" s="76">
        <v>722.1</v>
      </c>
      <c r="C831" s="76">
        <v>14.64</v>
      </c>
      <c r="D831" s="76">
        <v>10</v>
      </c>
      <c r="E831" s="77" t="s">
        <v>44</v>
      </c>
      <c r="F831" s="78" t="s">
        <v>18</v>
      </c>
      <c r="G831" s="76">
        <f t="shared" si="24"/>
        <v>1.7000000000000001E-2</v>
      </c>
      <c r="H831" s="79">
        <f t="shared" si="25"/>
        <v>0.10773380748909424</v>
      </c>
      <c r="I831" s="76">
        <v>498512</v>
      </c>
      <c r="J831" s="80">
        <v>1700900</v>
      </c>
    </row>
    <row r="832" spans="1:10" x14ac:dyDescent="0.25">
      <c r="A832">
        <v>2</v>
      </c>
      <c r="B832" s="76">
        <v>722.2</v>
      </c>
      <c r="C832" s="76">
        <v>35.65</v>
      </c>
      <c r="D832" s="76">
        <v>15</v>
      </c>
      <c r="E832" s="77" t="s">
        <v>44</v>
      </c>
      <c r="F832" s="78" t="s">
        <v>18</v>
      </c>
      <c r="G832" s="76">
        <f t="shared" si="24"/>
        <v>0.1</v>
      </c>
      <c r="H832" s="79">
        <f t="shared" si="25"/>
        <v>0.95825298942767367</v>
      </c>
      <c r="I832" s="76">
        <v>498512</v>
      </c>
      <c r="J832" s="80">
        <v>1700900</v>
      </c>
    </row>
    <row r="833" spans="1:10" x14ac:dyDescent="0.25">
      <c r="A833">
        <v>2</v>
      </c>
      <c r="B833" s="76">
        <v>723.1</v>
      </c>
      <c r="C833" s="76">
        <v>29.92</v>
      </c>
      <c r="D833" s="76">
        <v>16</v>
      </c>
      <c r="E833" s="77" t="s">
        <v>45</v>
      </c>
      <c r="F833" s="78" t="s">
        <v>25</v>
      </c>
      <c r="G833" s="76">
        <f t="shared" si="24"/>
        <v>7.0000000000000007E-2</v>
      </c>
      <c r="H833" s="79">
        <f t="shared" si="25"/>
        <v>0.71996770551976086</v>
      </c>
      <c r="I833" s="76">
        <v>498520</v>
      </c>
      <c r="J833" s="80">
        <v>1700908</v>
      </c>
    </row>
    <row r="834" spans="1:10" x14ac:dyDescent="0.25">
      <c r="A834">
        <v>2</v>
      </c>
      <c r="B834" s="76">
        <v>723.2</v>
      </c>
      <c r="C834" s="76">
        <v>34.380000000000003</v>
      </c>
      <c r="D834" s="76">
        <v>18</v>
      </c>
      <c r="E834" s="77" t="s">
        <v>45</v>
      </c>
      <c r="F834" s="78" t="s">
        <v>25</v>
      </c>
      <c r="G834" s="76">
        <f t="shared" ref="G834:G897" si="26">ROUND((C834/100)^2*0.7854,3)</f>
        <v>9.2999999999999999E-2</v>
      </c>
      <c r="H834" s="79">
        <f t="shared" si="25"/>
        <v>1.0694342902169494</v>
      </c>
      <c r="I834" s="76">
        <v>498520</v>
      </c>
      <c r="J834" s="80">
        <v>1700908</v>
      </c>
    </row>
    <row r="835" spans="1:10" x14ac:dyDescent="0.25">
      <c r="A835">
        <v>2</v>
      </c>
      <c r="B835" s="76">
        <v>724</v>
      </c>
      <c r="C835" s="76">
        <v>11.46</v>
      </c>
      <c r="D835" s="76">
        <v>5</v>
      </c>
      <c r="E835" s="77" t="s">
        <v>51</v>
      </c>
      <c r="F835" s="78" t="s">
        <v>15</v>
      </c>
      <c r="G835" s="76">
        <f t="shared" si="26"/>
        <v>0.01</v>
      </c>
      <c r="H835" s="79">
        <f t="shared" ref="H835:H898" si="27">IF(E835="Pino candelillo",-0.0044177+(0.0000285*C835^2*D835),((C835/100)^2)*D835*0.64*(PI()/4))</f>
        <v>3.3007231179535468E-2</v>
      </c>
      <c r="I835" s="76">
        <v>498519</v>
      </c>
      <c r="J835" s="80">
        <v>1700893</v>
      </c>
    </row>
    <row r="836" spans="1:10" x14ac:dyDescent="0.25">
      <c r="A836">
        <v>2</v>
      </c>
      <c r="B836" s="76">
        <v>725</v>
      </c>
      <c r="C836" s="76">
        <v>22.28</v>
      </c>
      <c r="D836" s="76">
        <v>9</v>
      </c>
      <c r="E836" s="77" t="s">
        <v>44</v>
      </c>
      <c r="F836" s="78" t="s">
        <v>18</v>
      </c>
      <c r="G836" s="76">
        <f t="shared" si="26"/>
        <v>3.9E-2</v>
      </c>
      <c r="H836" s="79">
        <f t="shared" si="27"/>
        <v>0.22456534560389677</v>
      </c>
      <c r="I836" s="76">
        <v>498512</v>
      </c>
      <c r="J836" s="80">
        <v>1700899</v>
      </c>
    </row>
    <row r="837" spans="1:10" x14ac:dyDescent="0.25">
      <c r="A837">
        <v>2</v>
      </c>
      <c r="B837" s="76">
        <v>726</v>
      </c>
      <c r="C837" s="76">
        <v>13.69</v>
      </c>
      <c r="D837" s="76">
        <v>8</v>
      </c>
      <c r="E837" s="77" t="s">
        <v>51</v>
      </c>
      <c r="F837" s="78" t="s">
        <v>15</v>
      </c>
      <c r="G837" s="76">
        <f t="shared" si="26"/>
        <v>1.4999999999999999E-2</v>
      </c>
      <c r="H837" s="79">
        <f t="shared" si="27"/>
        <v>7.53644854943296E-2</v>
      </c>
      <c r="I837" s="76">
        <v>498512</v>
      </c>
      <c r="J837" s="80">
        <v>1700900</v>
      </c>
    </row>
    <row r="838" spans="1:10" x14ac:dyDescent="0.25">
      <c r="A838">
        <v>2</v>
      </c>
      <c r="B838" s="76">
        <v>727.1</v>
      </c>
      <c r="C838" s="76">
        <v>42.97</v>
      </c>
      <c r="D838" s="76">
        <v>16</v>
      </c>
      <c r="E838" s="77" t="s">
        <v>44</v>
      </c>
      <c r="F838" s="78" t="s">
        <v>18</v>
      </c>
      <c r="G838" s="76">
        <f t="shared" si="26"/>
        <v>0.14499999999999999</v>
      </c>
      <c r="H838" s="79">
        <f t="shared" si="27"/>
        <v>1.4849797977279113</v>
      </c>
      <c r="I838" s="76">
        <v>498513</v>
      </c>
      <c r="J838" s="80">
        <v>1700901</v>
      </c>
    </row>
    <row r="839" spans="1:10" x14ac:dyDescent="0.25">
      <c r="A839">
        <v>2</v>
      </c>
      <c r="B839" s="76">
        <v>727.2</v>
      </c>
      <c r="C839" s="76">
        <v>14.64</v>
      </c>
      <c r="D839" s="76">
        <v>10</v>
      </c>
      <c r="E839" s="77" t="s">
        <v>44</v>
      </c>
      <c r="F839" s="78" t="s">
        <v>18</v>
      </c>
      <c r="G839" s="76">
        <f t="shared" si="26"/>
        <v>1.7000000000000001E-2</v>
      </c>
      <c r="H839" s="79">
        <f t="shared" si="27"/>
        <v>0.10773380748909424</v>
      </c>
      <c r="I839" s="76">
        <v>498513</v>
      </c>
      <c r="J839" s="80">
        <v>1700901</v>
      </c>
    </row>
    <row r="840" spans="1:10" x14ac:dyDescent="0.25">
      <c r="A840">
        <v>2</v>
      </c>
      <c r="B840" s="76">
        <v>728</v>
      </c>
      <c r="C840" s="76">
        <v>17.829999999999998</v>
      </c>
      <c r="D840" s="76">
        <v>12</v>
      </c>
      <c r="E840" s="77" t="s">
        <v>44</v>
      </c>
      <c r="F840" s="78" t="s">
        <v>18</v>
      </c>
      <c r="G840" s="76">
        <f t="shared" si="26"/>
        <v>2.5000000000000001E-2</v>
      </c>
      <c r="H840" s="79">
        <f t="shared" si="27"/>
        <v>0.19175813083215593</v>
      </c>
      <c r="I840" s="76">
        <v>498513</v>
      </c>
      <c r="J840" s="80">
        <v>1700902</v>
      </c>
    </row>
    <row r="841" spans="1:10" x14ac:dyDescent="0.25">
      <c r="A841">
        <v>2</v>
      </c>
      <c r="B841" s="76">
        <v>729</v>
      </c>
      <c r="C841" s="76">
        <v>17.829999999999998</v>
      </c>
      <c r="D841" s="76">
        <v>10</v>
      </c>
      <c r="E841" s="77" t="s">
        <v>44</v>
      </c>
      <c r="F841" s="78" t="s">
        <v>18</v>
      </c>
      <c r="G841" s="76">
        <f t="shared" si="26"/>
        <v>2.5000000000000001E-2</v>
      </c>
      <c r="H841" s="79">
        <f t="shared" si="27"/>
        <v>0.15979844236012994</v>
      </c>
      <c r="I841" s="76">
        <v>498514</v>
      </c>
      <c r="J841" s="80">
        <v>1700901</v>
      </c>
    </row>
    <row r="842" spans="1:10" x14ac:dyDescent="0.25">
      <c r="A842">
        <v>2</v>
      </c>
      <c r="B842" s="76">
        <v>730</v>
      </c>
      <c r="C842" s="76">
        <v>27.06</v>
      </c>
      <c r="D842" s="76">
        <v>12</v>
      </c>
      <c r="E842" s="77" t="s">
        <v>58</v>
      </c>
      <c r="F842" s="78" t="s">
        <v>59</v>
      </c>
      <c r="G842" s="76">
        <f t="shared" si="26"/>
        <v>5.8000000000000003E-2</v>
      </c>
      <c r="H842" s="79">
        <f t="shared" si="27"/>
        <v>0.44167893396444352</v>
      </c>
      <c r="I842" s="76">
        <v>498515</v>
      </c>
      <c r="J842" s="80">
        <v>1700901</v>
      </c>
    </row>
    <row r="843" spans="1:10" x14ac:dyDescent="0.25">
      <c r="A843">
        <v>2</v>
      </c>
      <c r="B843" s="76">
        <v>731</v>
      </c>
      <c r="C843" s="76">
        <v>10.82</v>
      </c>
      <c r="D843" s="76">
        <v>6</v>
      </c>
      <c r="E843" s="77" t="s">
        <v>51</v>
      </c>
      <c r="F843" s="78" t="s">
        <v>15</v>
      </c>
      <c r="G843" s="76">
        <f t="shared" si="26"/>
        <v>8.9999999999999993E-3</v>
      </c>
      <c r="H843" s="79">
        <f t="shared" si="27"/>
        <v>3.5308204010700069E-2</v>
      </c>
      <c r="I843" s="76">
        <v>498514</v>
      </c>
      <c r="J843" s="80">
        <v>1700901</v>
      </c>
    </row>
    <row r="844" spans="1:10" x14ac:dyDescent="0.25">
      <c r="A844">
        <v>2</v>
      </c>
      <c r="B844" s="76">
        <v>732</v>
      </c>
      <c r="C844" s="76">
        <v>10.19</v>
      </c>
      <c r="D844" s="76">
        <v>9</v>
      </c>
      <c r="E844" s="77" t="s">
        <v>51</v>
      </c>
      <c r="F844" s="78" t="s">
        <v>15</v>
      </c>
      <c r="G844" s="76">
        <f t="shared" si="26"/>
        <v>8.0000000000000002E-3</v>
      </c>
      <c r="H844" s="79">
        <f t="shared" si="27"/>
        <v>4.6974344966987769E-2</v>
      </c>
      <c r="I844" s="76">
        <v>498514</v>
      </c>
      <c r="J844" s="80">
        <v>1700901</v>
      </c>
    </row>
    <row r="845" spans="1:10" x14ac:dyDescent="0.25">
      <c r="A845">
        <v>2</v>
      </c>
      <c r="B845" s="76">
        <v>733</v>
      </c>
      <c r="C845" s="76">
        <v>29.92</v>
      </c>
      <c r="D845" s="76">
        <v>14</v>
      </c>
      <c r="E845" s="77" t="s">
        <v>45</v>
      </c>
      <c r="F845" s="78" t="s">
        <v>25</v>
      </c>
      <c r="G845" s="76">
        <f t="shared" si="26"/>
        <v>7.0000000000000007E-2</v>
      </c>
      <c r="H845" s="79">
        <f t="shared" si="27"/>
        <v>0.62997174232979081</v>
      </c>
      <c r="I845" s="76">
        <v>498515</v>
      </c>
      <c r="J845" s="80">
        <v>1700902</v>
      </c>
    </row>
    <row r="846" spans="1:10" x14ac:dyDescent="0.25">
      <c r="A846">
        <v>2</v>
      </c>
      <c r="B846" s="76">
        <v>734</v>
      </c>
      <c r="C846" s="76">
        <v>23.87</v>
      </c>
      <c r="D846" s="76">
        <v>10</v>
      </c>
      <c r="E846" s="77" t="s">
        <v>45</v>
      </c>
      <c r="F846" s="78" t="s">
        <v>25</v>
      </c>
      <c r="G846" s="76">
        <f t="shared" si="26"/>
        <v>4.4999999999999998E-2</v>
      </c>
      <c r="H846" s="79">
        <f t="shared" si="27"/>
        <v>0.28640110771602667</v>
      </c>
      <c r="I846" s="76">
        <v>498517</v>
      </c>
      <c r="J846" s="80">
        <v>1700902</v>
      </c>
    </row>
    <row r="847" spans="1:10" x14ac:dyDescent="0.25">
      <c r="A847">
        <v>2</v>
      </c>
      <c r="B847" s="76">
        <v>735</v>
      </c>
      <c r="C847" s="76">
        <v>41.38</v>
      </c>
      <c r="D847" s="76">
        <v>16</v>
      </c>
      <c r="E847" s="77" t="s">
        <v>44</v>
      </c>
      <c r="F847" s="78" t="s">
        <v>18</v>
      </c>
      <c r="G847" s="76">
        <f t="shared" si="26"/>
        <v>0.13400000000000001</v>
      </c>
      <c r="H847" s="79">
        <f t="shared" si="27"/>
        <v>1.3771169084798667</v>
      </c>
      <c r="I847" s="76">
        <v>498519</v>
      </c>
      <c r="J847" s="80">
        <v>1700903</v>
      </c>
    </row>
    <row r="848" spans="1:10" x14ac:dyDescent="0.25">
      <c r="A848">
        <v>2</v>
      </c>
      <c r="B848" s="76">
        <v>736</v>
      </c>
      <c r="C848" s="76">
        <v>10.82</v>
      </c>
      <c r="D848" s="76">
        <v>8</v>
      </c>
      <c r="E848" s="77" t="s">
        <v>44</v>
      </c>
      <c r="F848" s="78" t="s">
        <v>18</v>
      </c>
      <c r="G848" s="76">
        <f t="shared" si="26"/>
        <v>8.9999999999999993E-3</v>
      </c>
      <c r="H848" s="79">
        <f t="shared" si="27"/>
        <v>4.7077605347600089E-2</v>
      </c>
      <c r="I848" s="76">
        <v>498520</v>
      </c>
      <c r="J848" s="80">
        <v>1700902</v>
      </c>
    </row>
    <row r="849" spans="1:10" x14ac:dyDescent="0.25">
      <c r="A849">
        <v>2</v>
      </c>
      <c r="B849" s="76">
        <v>737</v>
      </c>
      <c r="C849" s="76">
        <v>49.34</v>
      </c>
      <c r="D849" s="76">
        <v>13</v>
      </c>
      <c r="E849" s="77" t="s">
        <v>45</v>
      </c>
      <c r="F849" s="78" t="s">
        <v>25</v>
      </c>
      <c r="G849" s="76">
        <f t="shared" si="26"/>
        <v>0.191</v>
      </c>
      <c r="H849" s="79">
        <f t="shared" si="27"/>
        <v>1.5907850392922722</v>
      </c>
      <c r="I849" s="76">
        <v>498520</v>
      </c>
      <c r="J849" s="80">
        <v>1700899</v>
      </c>
    </row>
    <row r="850" spans="1:10" x14ac:dyDescent="0.25">
      <c r="A850">
        <v>2</v>
      </c>
      <c r="B850" s="76">
        <v>738</v>
      </c>
      <c r="C850" s="76">
        <v>12.1</v>
      </c>
      <c r="D850" s="76">
        <v>6</v>
      </c>
      <c r="E850" s="77" t="s">
        <v>51</v>
      </c>
      <c r="F850" s="78" t="s">
        <v>15</v>
      </c>
      <c r="G850" s="76">
        <f t="shared" si="26"/>
        <v>1.0999999999999999E-2</v>
      </c>
      <c r="H850" s="79">
        <f t="shared" si="27"/>
        <v>4.4156215719559834E-2</v>
      </c>
      <c r="I850" s="76">
        <v>498515</v>
      </c>
      <c r="J850" s="80">
        <v>1700892</v>
      </c>
    </row>
    <row r="851" spans="1:10" x14ac:dyDescent="0.25">
      <c r="A851">
        <v>3</v>
      </c>
      <c r="B851" s="76">
        <v>739</v>
      </c>
      <c r="C851" s="76">
        <v>40.43</v>
      </c>
      <c r="D851" s="76">
        <v>16</v>
      </c>
      <c r="E851" s="77" t="s">
        <v>44</v>
      </c>
      <c r="F851" s="78" t="s">
        <v>18</v>
      </c>
      <c r="G851" s="76">
        <f t="shared" si="26"/>
        <v>0.128</v>
      </c>
      <c r="H851" s="79">
        <f t="shared" si="27"/>
        <v>1.3146111778582543</v>
      </c>
      <c r="I851" s="76">
        <v>498525</v>
      </c>
      <c r="J851" s="80">
        <v>1700909</v>
      </c>
    </row>
    <row r="852" spans="1:10" x14ac:dyDescent="0.25">
      <c r="A852">
        <v>3</v>
      </c>
      <c r="B852" s="76">
        <v>740</v>
      </c>
      <c r="C852" s="76">
        <v>19.100000000000001</v>
      </c>
      <c r="D852" s="76">
        <v>9</v>
      </c>
      <c r="E852" s="77" t="s">
        <v>45</v>
      </c>
      <c r="F852" s="78" t="s">
        <v>25</v>
      </c>
      <c r="G852" s="76">
        <f t="shared" si="26"/>
        <v>2.9000000000000001E-2</v>
      </c>
      <c r="H852" s="79">
        <f t="shared" si="27"/>
        <v>0.16503615589767731</v>
      </c>
      <c r="I852" s="76">
        <v>498532</v>
      </c>
      <c r="J852" s="80">
        <v>1700916</v>
      </c>
    </row>
    <row r="853" spans="1:10" x14ac:dyDescent="0.25">
      <c r="A853">
        <v>3</v>
      </c>
      <c r="B853" s="76">
        <v>741</v>
      </c>
      <c r="C853" s="76">
        <v>14.32</v>
      </c>
      <c r="D853" s="76">
        <v>12</v>
      </c>
      <c r="E853" s="77" t="s">
        <v>57</v>
      </c>
      <c r="F853" s="78" t="s">
        <v>16</v>
      </c>
      <c r="G853" s="76">
        <f t="shared" si="26"/>
        <v>1.6E-2</v>
      </c>
      <c r="H853" s="79">
        <f t="shared" si="27"/>
        <v>0.12369072563855837</v>
      </c>
      <c r="I853" s="76">
        <v>498528</v>
      </c>
      <c r="J853" s="80">
        <v>1700910</v>
      </c>
    </row>
    <row r="854" spans="1:10" x14ac:dyDescent="0.25">
      <c r="A854">
        <v>3</v>
      </c>
      <c r="B854" s="76">
        <v>742</v>
      </c>
      <c r="C854" s="76">
        <v>14.32</v>
      </c>
      <c r="D854" s="76">
        <v>10</v>
      </c>
      <c r="E854" s="77" t="s">
        <v>51</v>
      </c>
      <c r="F854" s="78" t="s">
        <v>15</v>
      </c>
      <c r="G854" s="76">
        <f t="shared" si="26"/>
        <v>1.6E-2</v>
      </c>
      <c r="H854" s="79">
        <f t="shared" si="27"/>
        <v>0.10307560469879866</v>
      </c>
      <c r="I854" s="76">
        <v>498549</v>
      </c>
      <c r="J854" s="80">
        <v>1700919</v>
      </c>
    </row>
    <row r="855" spans="1:10" x14ac:dyDescent="0.25">
      <c r="A855">
        <v>3</v>
      </c>
      <c r="B855" s="76">
        <v>743</v>
      </c>
      <c r="C855" s="76">
        <v>11.78</v>
      </c>
      <c r="D855" s="76">
        <v>8</v>
      </c>
      <c r="E855" s="77" t="s">
        <v>51</v>
      </c>
      <c r="F855" s="78" t="s">
        <v>15</v>
      </c>
      <c r="G855" s="76">
        <f t="shared" si="26"/>
        <v>1.0999999999999999E-2</v>
      </c>
      <c r="H855" s="79">
        <f t="shared" si="27"/>
        <v>5.5802084606772447E-2</v>
      </c>
      <c r="I855" s="76">
        <v>498541</v>
      </c>
      <c r="J855" s="80">
        <v>1700923</v>
      </c>
    </row>
    <row r="856" spans="1:10" x14ac:dyDescent="0.25">
      <c r="A856">
        <v>3</v>
      </c>
      <c r="B856" s="76">
        <v>744.1</v>
      </c>
      <c r="C856" s="76">
        <v>43.29</v>
      </c>
      <c r="D856" s="76">
        <v>16</v>
      </c>
      <c r="E856" s="77" t="s">
        <v>44</v>
      </c>
      <c r="F856" s="78" t="s">
        <v>18</v>
      </c>
      <c r="G856" s="76">
        <f t="shared" si="26"/>
        <v>0.14699999999999999</v>
      </c>
      <c r="H856" s="79">
        <f t="shared" si="27"/>
        <v>1.5071796083738174</v>
      </c>
      <c r="I856" s="76">
        <v>498545</v>
      </c>
      <c r="J856" s="80">
        <v>1700916</v>
      </c>
    </row>
    <row r="857" spans="1:10" x14ac:dyDescent="0.25">
      <c r="A857">
        <v>3</v>
      </c>
      <c r="B857" s="76">
        <v>744.2</v>
      </c>
      <c r="C857" s="76">
        <v>41.38</v>
      </c>
      <c r="D857" s="76">
        <v>16</v>
      </c>
      <c r="E857" s="77" t="s">
        <v>44</v>
      </c>
      <c r="F857" s="78" t="s">
        <v>18</v>
      </c>
      <c r="G857" s="76">
        <f t="shared" si="26"/>
        <v>0.13400000000000001</v>
      </c>
      <c r="H857" s="79">
        <f t="shared" si="27"/>
        <v>1.3771169084798667</v>
      </c>
      <c r="I857" s="76">
        <v>498545</v>
      </c>
      <c r="J857" s="80">
        <v>1700916</v>
      </c>
    </row>
    <row r="858" spans="1:10" x14ac:dyDescent="0.25">
      <c r="A858">
        <v>3</v>
      </c>
      <c r="B858" s="76">
        <v>744.3</v>
      </c>
      <c r="C858" s="76">
        <v>22.92</v>
      </c>
      <c r="D858" s="76">
        <v>12</v>
      </c>
      <c r="E858" s="77" t="s">
        <v>44</v>
      </c>
      <c r="F858" s="78" t="s">
        <v>18</v>
      </c>
      <c r="G858" s="76">
        <f t="shared" si="26"/>
        <v>4.1000000000000002E-2</v>
      </c>
      <c r="H858" s="79">
        <f t="shared" si="27"/>
        <v>0.31686941932354046</v>
      </c>
      <c r="I858" s="76">
        <v>498545</v>
      </c>
      <c r="J858" s="80">
        <v>1700916</v>
      </c>
    </row>
    <row r="859" spans="1:10" x14ac:dyDescent="0.25">
      <c r="A859">
        <v>3</v>
      </c>
      <c r="B859" s="76">
        <v>745.1</v>
      </c>
      <c r="C859" s="76">
        <v>12.1</v>
      </c>
      <c r="D859" s="76">
        <v>5</v>
      </c>
      <c r="E859" s="77" t="s">
        <v>46</v>
      </c>
      <c r="F859" s="78" t="s">
        <v>17</v>
      </c>
      <c r="G859" s="76">
        <f t="shared" si="26"/>
        <v>1.0999999999999999E-2</v>
      </c>
      <c r="H859" s="79">
        <f t="shared" si="27"/>
        <v>3.6796846432966525E-2</v>
      </c>
      <c r="I859" s="76">
        <v>498554</v>
      </c>
      <c r="J859" s="80">
        <v>1700913</v>
      </c>
    </row>
    <row r="860" spans="1:10" x14ac:dyDescent="0.25">
      <c r="A860">
        <v>3</v>
      </c>
      <c r="B860" s="76">
        <v>745.2</v>
      </c>
      <c r="C860" s="76">
        <v>9.5500000000000007</v>
      </c>
      <c r="D860" s="76">
        <v>8</v>
      </c>
      <c r="E860" s="77" t="s">
        <v>46</v>
      </c>
      <c r="F860" s="78" t="s">
        <v>17</v>
      </c>
      <c r="G860" s="76">
        <f t="shared" si="26"/>
        <v>7.0000000000000001E-3</v>
      </c>
      <c r="H860" s="79">
        <f t="shared" si="27"/>
        <v>3.6674701310594963E-2</v>
      </c>
      <c r="I860" s="76">
        <v>498554</v>
      </c>
      <c r="J860" s="80">
        <v>1700913</v>
      </c>
    </row>
    <row r="861" spans="1:10" x14ac:dyDescent="0.25">
      <c r="A861">
        <v>3</v>
      </c>
      <c r="B861" s="76">
        <v>746.1</v>
      </c>
      <c r="C861" s="76">
        <v>40.11</v>
      </c>
      <c r="D861" s="76">
        <v>13</v>
      </c>
      <c r="E861" s="77" t="s">
        <v>45</v>
      </c>
      <c r="F861" s="78" t="s">
        <v>25</v>
      </c>
      <c r="G861" s="76">
        <f t="shared" si="26"/>
        <v>0.126</v>
      </c>
      <c r="H861" s="79">
        <f t="shared" si="27"/>
        <v>1.0512803130682042</v>
      </c>
      <c r="I861" s="76">
        <v>498550</v>
      </c>
      <c r="J861" s="80">
        <v>1700909</v>
      </c>
    </row>
    <row r="862" spans="1:10" x14ac:dyDescent="0.25">
      <c r="A862">
        <v>3</v>
      </c>
      <c r="B862" s="76">
        <v>746.2</v>
      </c>
      <c r="C862" s="76">
        <v>36.61</v>
      </c>
      <c r="D862" s="76">
        <v>13</v>
      </c>
      <c r="E862" s="77" t="s">
        <v>45</v>
      </c>
      <c r="F862" s="78" t="s">
        <v>25</v>
      </c>
      <c r="G862" s="76">
        <f t="shared" si="26"/>
        <v>0.105</v>
      </c>
      <c r="H862" s="79">
        <f t="shared" si="27"/>
        <v>0.87581557752508266</v>
      </c>
      <c r="I862" s="76">
        <v>498550</v>
      </c>
      <c r="J862" s="80">
        <v>1700909</v>
      </c>
    </row>
    <row r="863" spans="1:10" x14ac:dyDescent="0.25">
      <c r="A863">
        <v>3</v>
      </c>
      <c r="B863" s="76">
        <v>746.3</v>
      </c>
      <c r="C863" s="76">
        <v>19.420000000000002</v>
      </c>
      <c r="D863" s="76">
        <v>9</v>
      </c>
      <c r="E863" s="77" t="s">
        <v>45</v>
      </c>
      <c r="F863" s="78" t="s">
        <v>25</v>
      </c>
      <c r="G863" s="76">
        <f t="shared" si="26"/>
        <v>0.03</v>
      </c>
      <c r="H863" s="79">
        <f t="shared" si="27"/>
        <v>0.17061248788434746</v>
      </c>
      <c r="I863" s="76">
        <v>498550</v>
      </c>
      <c r="J863" s="80">
        <v>1700909</v>
      </c>
    </row>
    <row r="864" spans="1:10" x14ac:dyDescent="0.25">
      <c r="A864">
        <v>3</v>
      </c>
      <c r="B864" s="76">
        <v>747</v>
      </c>
      <c r="C864" s="76">
        <v>17.510000000000002</v>
      </c>
      <c r="D864" s="76">
        <v>10</v>
      </c>
      <c r="E864" s="77" t="s">
        <v>56</v>
      </c>
      <c r="F864" s="78" t="s">
        <v>20</v>
      </c>
      <c r="G864" s="76">
        <f t="shared" si="26"/>
        <v>2.4E-2</v>
      </c>
      <c r="H864" s="79">
        <f t="shared" si="27"/>
        <v>0.15411401947998338</v>
      </c>
      <c r="I864" s="76">
        <v>498563</v>
      </c>
      <c r="J864" s="80">
        <v>1700905</v>
      </c>
    </row>
    <row r="865" spans="1:10" x14ac:dyDescent="0.25">
      <c r="A865">
        <v>3</v>
      </c>
      <c r="B865" s="76">
        <v>748</v>
      </c>
      <c r="C865" s="76">
        <v>24.83</v>
      </c>
      <c r="D865" s="76">
        <v>11</v>
      </c>
      <c r="E865" s="77" t="s">
        <v>45</v>
      </c>
      <c r="F865" s="78" t="s">
        <v>25</v>
      </c>
      <c r="G865" s="76">
        <f t="shared" si="26"/>
        <v>4.8000000000000001E-2</v>
      </c>
      <c r="H865" s="79">
        <f t="shared" si="27"/>
        <v>0.34089134868198007</v>
      </c>
      <c r="I865" s="76">
        <v>498564</v>
      </c>
      <c r="J865" s="80">
        <v>1700901</v>
      </c>
    </row>
    <row r="866" spans="1:10" x14ac:dyDescent="0.25">
      <c r="A866">
        <v>3</v>
      </c>
      <c r="B866" s="76">
        <v>749</v>
      </c>
      <c r="C866" s="76">
        <v>21.65</v>
      </c>
      <c r="D866" s="76">
        <v>10</v>
      </c>
      <c r="E866" s="77" t="s">
        <v>57</v>
      </c>
      <c r="F866" s="78" t="s">
        <v>16</v>
      </c>
      <c r="G866" s="76">
        <f t="shared" si="26"/>
        <v>3.6999999999999998E-2</v>
      </c>
      <c r="H866" s="79">
        <f t="shared" si="27"/>
        <v>0.23560562601155868</v>
      </c>
      <c r="I866" s="76">
        <v>498556</v>
      </c>
      <c r="J866" s="80">
        <v>1700905</v>
      </c>
    </row>
    <row r="867" spans="1:10" x14ac:dyDescent="0.25">
      <c r="A867">
        <v>3</v>
      </c>
      <c r="B867" s="76">
        <v>750</v>
      </c>
      <c r="C867" s="76">
        <v>10.19</v>
      </c>
      <c r="D867" s="76">
        <v>6</v>
      </c>
      <c r="E867" s="77" t="s">
        <v>56</v>
      </c>
      <c r="F867" s="78" t="s">
        <v>20</v>
      </c>
      <c r="G867" s="76">
        <f t="shared" si="26"/>
        <v>8.0000000000000002E-3</v>
      </c>
      <c r="H867" s="79">
        <f t="shared" si="27"/>
        <v>3.1316229977991848E-2</v>
      </c>
      <c r="I867" s="76">
        <v>498555</v>
      </c>
      <c r="J867" s="80">
        <v>1700905</v>
      </c>
    </row>
    <row r="868" spans="1:10" x14ac:dyDescent="0.25">
      <c r="A868">
        <v>3</v>
      </c>
      <c r="B868" s="76">
        <v>751.1</v>
      </c>
      <c r="C868" s="76">
        <v>18.14</v>
      </c>
      <c r="D868" s="76">
        <v>8</v>
      </c>
      <c r="E868" s="77" t="s">
        <v>46</v>
      </c>
      <c r="F868" s="78" t="s">
        <v>17</v>
      </c>
      <c r="G868" s="76">
        <f t="shared" si="26"/>
        <v>2.5999999999999999E-2</v>
      </c>
      <c r="H868" s="79">
        <f t="shared" si="27"/>
        <v>0.13232271641000912</v>
      </c>
      <c r="I868" s="76">
        <v>498551</v>
      </c>
      <c r="J868" s="80">
        <v>1700903</v>
      </c>
    </row>
    <row r="869" spans="1:10" x14ac:dyDescent="0.25">
      <c r="A869">
        <v>3</v>
      </c>
      <c r="B869" s="76">
        <v>751.2</v>
      </c>
      <c r="C869" s="76">
        <v>15.92</v>
      </c>
      <c r="D869" s="76">
        <v>6</v>
      </c>
      <c r="E869" s="77" t="s">
        <v>46</v>
      </c>
      <c r="F869" s="78" t="s">
        <v>17</v>
      </c>
      <c r="G869" s="76">
        <f t="shared" si="26"/>
        <v>0.02</v>
      </c>
      <c r="H869" s="79">
        <f t="shared" si="27"/>
        <v>7.6437633438602895E-2</v>
      </c>
      <c r="I869" s="76">
        <v>498551</v>
      </c>
      <c r="J869" s="80">
        <v>1700903</v>
      </c>
    </row>
    <row r="870" spans="1:10" x14ac:dyDescent="0.25">
      <c r="A870">
        <v>3</v>
      </c>
      <c r="B870" s="76">
        <v>752</v>
      </c>
      <c r="C870" s="76">
        <v>50.93</v>
      </c>
      <c r="D870" s="76">
        <v>21</v>
      </c>
      <c r="E870" s="77" t="s">
        <v>44</v>
      </c>
      <c r="F870" s="78" t="s">
        <v>18</v>
      </c>
      <c r="G870" s="76">
        <f t="shared" si="26"/>
        <v>0.20399999999999999</v>
      </c>
      <c r="H870" s="79">
        <f t="shared" si="27"/>
        <v>2.7380192831861261</v>
      </c>
      <c r="I870" s="76">
        <v>498548</v>
      </c>
      <c r="J870" s="80">
        <v>1700902</v>
      </c>
    </row>
    <row r="871" spans="1:10" x14ac:dyDescent="0.25">
      <c r="A871">
        <v>3</v>
      </c>
      <c r="B871" s="76">
        <v>753</v>
      </c>
      <c r="C871" s="76">
        <v>10.82</v>
      </c>
      <c r="D871" s="76">
        <v>9</v>
      </c>
      <c r="E871" s="77" t="s">
        <v>58</v>
      </c>
      <c r="F871" s="78" t="s">
        <v>59</v>
      </c>
      <c r="G871" s="76">
        <f t="shared" si="26"/>
        <v>8.9999999999999993E-3</v>
      </c>
      <c r="H871" s="79">
        <f t="shared" si="27"/>
        <v>5.2962306016050106E-2</v>
      </c>
      <c r="I871" s="76">
        <v>498552</v>
      </c>
      <c r="J871" s="80">
        <v>1700901</v>
      </c>
    </row>
    <row r="872" spans="1:10" x14ac:dyDescent="0.25">
      <c r="A872">
        <v>3</v>
      </c>
      <c r="B872" s="76">
        <v>754</v>
      </c>
      <c r="C872" s="76">
        <v>16.55</v>
      </c>
      <c r="D872" s="76">
        <v>10</v>
      </c>
      <c r="E872" s="77" t="s">
        <v>46</v>
      </c>
      <c r="F872" s="78" t="s">
        <v>17</v>
      </c>
      <c r="G872" s="76">
        <f t="shared" si="26"/>
        <v>2.1999999999999999E-2</v>
      </c>
      <c r="H872" s="79">
        <f t="shared" si="27"/>
        <v>0.13767841308798054</v>
      </c>
      <c r="I872" s="76">
        <v>498555</v>
      </c>
      <c r="J872" s="80">
        <v>1700901</v>
      </c>
    </row>
    <row r="873" spans="1:10" x14ac:dyDescent="0.25">
      <c r="A873">
        <v>3</v>
      </c>
      <c r="B873" s="76">
        <v>755</v>
      </c>
      <c r="C873" s="76">
        <v>19.100000000000001</v>
      </c>
      <c r="D873" s="76">
        <v>8</v>
      </c>
      <c r="E873" s="77" t="s">
        <v>58</v>
      </c>
      <c r="F873" s="78" t="s">
        <v>59</v>
      </c>
      <c r="G873" s="76">
        <f t="shared" si="26"/>
        <v>2.9000000000000001E-2</v>
      </c>
      <c r="H873" s="79">
        <f t="shared" si="27"/>
        <v>0.14669880524237985</v>
      </c>
      <c r="I873" s="76">
        <v>498548</v>
      </c>
      <c r="J873" s="80">
        <v>1700896</v>
      </c>
    </row>
    <row r="874" spans="1:10" x14ac:dyDescent="0.25">
      <c r="A874">
        <v>3</v>
      </c>
      <c r="B874" s="76">
        <v>756.1</v>
      </c>
      <c r="C874" s="76">
        <v>13.37</v>
      </c>
      <c r="D874" s="76">
        <v>5</v>
      </c>
      <c r="E874" s="77" t="s">
        <v>47</v>
      </c>
      <c r="F874" s="78" t="s">
        <v>20</v>
      </c>
      <c r="G874" s="76">
        <f t="shared" si="26"/>
        <v>1.4E-2</v>
      </c>
      <c r="H874" s="79">
        <f t="shared" si="27"/>
        <v>4.4926509105478817E-2</v>
      </c>
      <c r="I874" s="76">
        <v>498547</v>
      </c>
      <c r="J874" s="80">
        <v>1700890</v>
      </c>
    </row>
    <row r="875" spans="1:10" x14ac:dyDescent="0.25">
      <c r="A875">
        <v>3</v>
      </c>
      <c r="B875" s="76">
        <v>756.2</v>
      </c>
      <c r="C875" s="76">
        <v>14.64</v>
      </c>
      <c r="D875" s="76">
        <v>6</v>
      </c>
      <c r="E875" s="77" t="s">
        <v>47</v>
      </c>
      <c r="F875" s="78" t="s">
        <v>20</v>
      </c>
      <c r="G875" s="76">
        <f t="shared" si="26"/>
        <v>1.7000000000000001E-2</v>
      </c>
      <c r="H875" s="79">
        <f t="shared" si="27"/>
        <v>6.4640284493456532E-2</v>
      </c>
      <c r="I875" s="76">
        <v>498547</v>
      </c>
      <c r="J875" s="80">
        <v>1700890</v>
      </c>
    </row>
    <row r="876" spans="1:10" x14ac:dyDescent="0.25">
      <c r="A876">
        <v>3</v>
      </c>
      <c r="B876" s="76">
        <v>757</v>
      </c>
      <c r="C876" s="76">
        <v>14.01</v>
      </c>
      <c r="D876" s="76">
        <v>6</v>
      </c>
      <c r="E876" s="77" t="s">
        <v>51</v>
      </c>
      <c r="F876" s="78" t="s">
        <v>15</v>
      </c>
      <c r="G876" s="76">
        <f t="shared" si="26"/>
        <v>1.4999999999999999E-2</v>
      </c>
      <c r="H876" s="79">
        <f t="shared" si="27"/>
        <v>5.9196683539763525E-2</v>
      </c>
      <c r="I876" s="76">
        <v>498549</v>
      </c>
      <c r="J876" s="80">
        <v>1700897</v>
      </c>
    </row>
    <row r="877" spans="1:10" x14ac:dyDescent="0.25">
      <c r="A877">
        <v>3</v>
      </c>
      <c r="B877" s="76">
        <v>758</v>
      </c>
      <c r="C877" s="76">
        <v>20.69</v>
      </c>
      <c r="D877" s="76">
        <v>9</v>
      </c>
      <c r="E877" s="77" t="s">
        <v>46</v>
      </c>
      <c r="F877" s="78" t="s">
        <v>17</v>
      </c>
      <c r="G877" s="76">
        <f t="shared" si="26"/>
        <v>3.4000000000000002E-2</v>
      </c>
      <c r="H877" s="79">
        <f t="shared" si="27"/>
        <v>0.19365706525498125</v>
      </c>
      <c r="I877" s="76">
        <v>498549</v>
      </c>
      <c r="J877" s="80">
        <v>1700857</v>
      </c>
    </row>
    <row r="878" spans="1:10" x14ac:dyDescent="0.25">
      <c r="A878">
        <v>3</v>
      </c>
      <c r="B878" s="76">
        <v>759</v>
      </c>
      <c r="C878" s="76">
        <v>10.5</v>
      </c>
      <c r="D878" s="76">
        <v>8</v>
      </c>
      <c r="E878" s="77" t="s">
        <v>56</v>
      </c>
      <c r="F878" s="78" t="s">
        <v>20</v>
      </c>
      <c r="G878" s="76">
        <f t="shared" si="26"/>
        <v>8.9999999999999993E-3</v>
      </c>
      <c r="H878" s="79">
        <f t="shared" si="27"/>
        <v>4.4334155527459153E-2</v>
      </c>
      <c r="I878" s="76">
        <v>498552</v>
      </c>
      <c r="J878" s="80">
        <v>1700896</v>
      </c>
    </row>
    <row r="879" spans="1:10" x14ac:dyDescent="0.25">
      <c r="A879">
        <v>3</v>
      </c>
      <c r="B879" s="76">
        <v>760</v>
      </c>
      <c r="C879" s="76">
        <v>9.5500000000000007</v>
      </c>
      <c r="D879" s="76">
        <v>8</v>
      </c>
      <c r="E879" s="77" t="s">
        <v>51</v>
      </c>
      <c r="F879" s="78" t="s">
        <v>15</v>
      </c>
      <c r="G879" s="76">
        <f t="shared" si="26"/>
        <v>7.0000000000000001E-3</v>
      </c>
      <c r="H879" s="79">
        <f t="shared" si="27"/>
        <v>3.6674701310594963E-2</v>
      </c>
      <c r="I879" s="76">
        <v>498548</v>
      </c>
      <c r="J879" s="80">
        <v>1700901</v>
      </c>
    </row>
    <row r="880" spans="1:10" x14ac:dyDescent="0.25">
      <c r="A880">
        <v>3</v>
      </c>
      <c r="B880" s="76">
        <v>761</v>
      </c>
      <c r="C880" s="76">
        <v>9.5500000000000007</v>
      </c>
      <c r="D880" s="76">
        <v>6</v>
      </c>
      <c r="E880" s="77" t="s">
        <v>57</v>
      </c>
      <c r="F880" s="78" t="s">
        <v>16</v>
      </c>
      <c r="G880" s="76">
        <f t="shared" si="26"/>
        <v>7.0000000000000001E-3</v>
      </c>
      <c r="H880" s="79">
        <f t="shared" si="27"/>
        <v>2.7506025982946217E-2</v>
      </c>
      <c r="I880" s="76">
        <v>498550</v>
      </c>
      <c r="J880" s="80">
        <v>1700900</v>
      </c>
    </row>
    <row r="881" spans="1:10" x14ac:dyDescent="0.25">
      <c r="A881">
        <v>3</v>
      </c>
      <c r="B881" s="76">
        <v>762</v>
      </c>
      <c r="C881" s="76">
        <v>14.64</v>
      </c>
      <c r="D881" s="76">
        <v>7</v>
      </c>
      <c r="E881" s="77" t="s">
        <v>46</v>
      </c>
      <c r="F881" s="78" t="s">
        <v>17</v>
      </c>
      <c r="G881" s="76">
        <f t="shared" si="26"/>
        <v>1.7000000000000001E-2</v>
      </c>
      <c r="H881" s="79">
        <f t="shared" si="27"/>
        <v>7.5413665242365965E-2</v>
      </c>
      <c r="I881" s="76">
        <v>498549</v>
      </c>
      <c r="J881" s="80">
        <v>1700901</v>
      </c>
    </row>
    <row r="882" spans="1:10" x14ac:dyDescent="0.25">
      <c r="A882">
        <v>3</v>
      </c>
      <c r="B882" s="76">
        <v>763</v>
      </c>
      <c r="C882" s="76">
        <v>28.01</v>
      </c>
      <c r="D882" s="76">
        <v>14</v>
      </c>
      <c r="E882" s="77" t="s">
        <v>46</v>
      </c>
      <c r="F882" s="78" t="s">
        <v>17</v>
      </c>
      <c r="G882" s="76">
        <f t="shared" si="26"/>
        <v>6.2E-2</v>
      </c>
      <c r="H882" s="79">
        <f t="shared" si="27"/>
        <v>0.55210808720696691</v>
      </c>
      <c r="I882" s="76">
        <v>498541</v>
      </c>
      <c r="J882" s="80">
        <v>1700912</v>
      </c>
    </row>
    <row r="883" spans="1:10" x14ac:dyDescent="0.25">
      <c r="A883">
        <v>3</v>
      </c>
      <c r="B883" s="76">
        <v>764</v>
      </c>
      <c r="C883" s="76">
        <v>17.510000000000002</v>
      </c>
      <c r="D883" s="76">
        <v>6</v>
      </c>
      <c r="E883" s="77" t="s">
        <v>46</v>
      </c>
      <c r="F883" s="78" t="s">
        <v>17</v>
      </c>
      <c r="G883" s="76">
        <f t="shared" si="26"/>
        <v>2.4E-2</v>
      </c>
      <c r="H883" s="79">
        <f t="shared" si="27"/>
        <v>9.2468411687990013E-2</v>
      </c>
      <c r="I883" s="76">
        <v>498545</v>
      </c>
      <c r="J883" s="80">
        <v>1700909</v>
      </c>
    </row>
    <row r="884" spans="1:10" x14ac:dyDescent="0.25">
      <c r="A884">
        <v>3</v>
      </c>
      <c r="B884" s="76">
        <v>765</v>
      </c>
      <c r="C884" s="76">
        <v>17.829999999999998</v>
      </c>
      <c r="D884" s="76">
        <v>8</v>
      </c>
      <c r="E884" s="77" t="s">
        <v>49</v>
      </c>
      <c r="F884" s="78" t="s">
        <v>26</v>
      </c>
      <c r="G884" s="76">
        <f t="shared" si="26"/>
        <v>2.5000000000000001E-2</v>
      </c>
      <c r="H884" s="79">
        <f t="shared" si="27"/>
        <v>0.12783875388810395</v>
      </c>
      <c r="I884" s="76">
        <v>498545</v>
      </c>
      <c r="J884" s="80">
        <v>1700902</v>
      </c>
    </row>
    <row r="885" spans="1:10" x14ac:dyDescent="0.25">
      <c r="A885">
        <v>3</v>
      </c>
      <c r="B885" s="76">
        <v>766</v>
      </c>
      <c r="C885" s="76">
        <v>10.19</v>
      </c>
      <c r="D885" s="76">
        <v>7</v>
      </c>
      <c r="E885" s="77" t="s">
        <v>56</v>
      </c>
      <c r="F885" s="78" t="s">
        <v>20</v>
      </c>
      <c r="G885" s="76">
        <f t="shared" si="26"/>
        <v>8.0000000000000002E-3</v>
      </c>
      <c r="H885" s="79">
        <f t="shared" si="27"/>
        <v>3.6535601640990484E-2</v>
      </c>
      <c r="I885" s="76">
        <v>498540</v>
      </c>
      <c r="J885" s="80">
        <v>1700906</v>
      </c>
    </row>
    <row r="886" spans="1:10" x14ac:dyDescent="0.25">
      <c r="A886">
        <v>3</v>
      </c>
      <c r="B886" s="76">
        <v>767</v>
      </c>
      <c r="C886" s="76">
        <v>12.1</v>
      </c>
      <c r="D886" s="76">
        <v>7</v>
      </c>
      <c r="E886" s="77" t="s">
        <v>49</v>
      </c>
      <c r="F886" s="78" t="s">
        <v>26</v>
      </c>
      <c r="G886" s="76">
        <f t="shared" si="26"/>
        <v>1.0999999999999999E-2</v>
      </c>
      <c r="H886" s="79">
        <f t="shared" si="27"/>
        <v>5.1515585006153143E-2</v>
      </c>
      <c r="I886" s="76">
        <v>498539</v>
      </c>
      <c r="J886" s="80">
        <v>1700904</v>
      </c>
    </row>
    <row r="887" spans="1:10" x14ac:dyDescent="0.25">
      <c r="A887">
        <v>3</v>
      </c>
      <c r="B887" s="76">
        <v>768.1</v>
      </c>
      <c r="C887" s="76">
        <v>21.65</v>
      </c>
      <c r="D887" s="76">
        <v>10</v>
      </c>
      <c r="E887" s="77" t="s">
        <v>44</v>
      </c>
      <c r="F887" s="78" t="s">
        <v>18</v>
      </c>
      <c r="G887" s="76">
        <f t="shared" si="26"/>
        <v>3.6999999999999998E-2</v>
      </c>
      <c r="H887" s="79">
        <f t="shared" si="27"/>
        <v>0.23560562601155868</v>
      </c>
      <c r="I887" s="76">
        <v>498530</v>
      </c>
      <c r="J887" s="80">
        <v>1700894</v>
      </c>
    </row>
    <row r="888" spans="1:10" x14ac:dyDescent="0.25">
      <c r="A888">
        <v>3</v>
      </c>
      <c r="B888" s="76">
        <v>768.2</v>
      </c>
      <c r="C888" s="76">
        <v>34.380000000000003</v>
      </c>
      <c r="D888" s="76">
        <v>13</v>
      </c>
      <c r="E888" s="77" t="s">
        <v>44</v>
      </c>
      <c r="F888" s="78" t="s">
        <v>18</v>
      </c>
      <c r="G888" s="76">
        <f t="shared" si="26"/>
        <v>9.2999999999999999E-2</v>
      </c>
      <c r="H888" s="79">
        <f t="shared" si="27"/>
        <v>0.77236920960113009</v>
      </c>
      <c r="I888" s="76">
        <v>498530</v>
      </c>
      <c r="J888" s="80">
        <v>1700894</v>
      </c>
    </row>
    <row r="889" spans="1:10" x14ac:dyDescent="0.25">
      <c r="A889">
        <v>3</v>
      </c>
      <c r="B889" s="76">
        <v>769</v>
      </c>
      <c r="C889" s="76">
        <v>12.1</v>
      </c>
      <c r="D889" s="76">
        <v>9</v>
      </c>
      <c r="E889" s="77" t="s">
        <v>57</v>
      </c>
      <c r="F889" s="78" t="s">
        <v>16</v>
      </c>
      <c r="G889" s="76">
        <f t="shared" si="26"/>
        <v>1.0999999999999999E-2</v>
      </c>
      <c r="H889" s="79">
        <f t="shared" si="27"/>
        <v>6.6234323579339754E-2</v>
      </c>
      <c r="I889" s="76">
        <v>498526</v>
      </c>
      <c r="J889" s="80">
        <v>1700892</v>
      </c>
    </row>
    <row r="890" spans="1:10" x14ac:dyDescent="0.25">
      <c r="A890">
        <v>3</v>
      </c>
      <c r="B890" s="76">
        <v>770.1</v>
      </c>
      <c r="C890" s="76">
        <v>24.51</v>
      </c>
      <c r="D890" s="76">
        <v>13</v>
      </c>
      <c r="E890" s="77" t="s">
        <v>56</v>
      </c>
      <c r="F890" s="78" t="s">
        <v>20</v>
      </c>
      <c r="G890" s="76">
        <f t="shared" si="26"/>
        <v>4.7E-2</v>
      </c>
      <c r="H890" s="79">
        <f t="shared" si="27"/>
        <v>0.39255438245437396</v>
      </c>
      <c r="I890" s="76">
        <v>498534</v>
      </c>
      <c r="J890" s="80">
        <v>1700898</v>
      </c>
    </row>
    <row r="891" spans="1:10" x14ac:dyDescent="0.25">
      <c r="A891">
        <v>3</v>
      </c>
      <c r="B891" s="76">
        <v>770.2</v>
      </c>
      <c r="C891" s="76">
        <v>10.82</v>
      </c>
      <c r="D891" s="76">
        <v>8</v>
      </c>
      <c r="E891" s="77" t="s">
        <v>56</v>
      </c>
      <c r="F891" s="78" t="s">
        <v>20</v>
      </c>
      <c r="G891" s="76">
        <f t="shared" si="26"/>
        <v>8.9999999999999993E-3</v>
      </c>
      <c r="H891" s="79">
        <f t="shared" si="27"/>
        <v>4.7077605347600089E-2</v>
      </c>
      <c r="I891" s="76">
        <v>498534</v>
      </c>
      <c r="J891" s="80">
        <v>1700898</v>
      </c>
    </row>
    <row r="892" spans="1:10" x14ac:dyDescent="0.25">
      <c r="A892">
        <v>3</v>
      </c>
      <c r="B892" s="76">
        <v>771</v>
      </c>
      <c r="C892" s="76">
        <v>12.1</v>
      </c>
      <c r="D892" s="76">
        <v>5</v>
      </c>
      <c r="E892" s="77" t="s">
        <v>49</v>
      </c>
      <c r="F892" s="78" t="s">
        <v>26</v>
      </c>
      <c r="G892" s="76">
        <f t="shared" si="26"/>
        <v>1.0999999999999999E-2</v>
      </c>
      <c r="H892" s="79">
        <f t="shared" si="27"/>
        <v>3.6796846432966525E-2</v>
      </c>
      <c r="I892" s="76">
        <v>498538</v>
      </c>
      <c r="J892" s="80">
        <v>1700900</v>
      </c>
    </row>
    <row r="893" spans="1:10" x14ac:dyDescent="0.25">
      <c r="A893">
        <v>3</v>
      </c>
      <c r="B893" s="76">
        <v>772</v>
      </c>
      <c r="C893" s="76">
        <v>12.1</v>
      </c>
      <c r="D893" s="76">
        <v>6</v>
      </c>
      <c r="E893" s="77" t="s">
        <v>56</v>
      </c>
      <c r="F893" s="78" t="s">
        <v>20</v>
      </c>
      <c r="G893" s="76">
        <f t="shared" si="26"/>
        <v>1.0999999999999999E-2</v>
      </c>
      <c r="H893" s="79">
        <f t="shared" si="27"/>
        <v>4.4156215719559834E-2</v>
      </c>
      <c r="I893" s="76">
        <v>498540</v>
      </c>
      <c r="J893" s="80">
        <v>1700902</v>
      </c>
    </row>
    <row r="894" spans="1:10" x14ac:dyDescent="0.25">
      <c r="A894">
        <v>3</v>
      </c>
      <c r="B894" s="76">
        <v>773.1</v>
      </c>
      <c r="C894" s="76">
        <v>17.829999999999998</v>
      </c>
      <c r="D894" s="76">
        <v>10</v>
      </c>
      <c r="E894" s="77" t="s">
        <v>56</v>
      </c>
      <c r="F894" s="78" t="s">
        <v>20</v>
      </c>
      <c r="G894" s="76">
        <f t="shared" si="26"/>
        <v>2.5000000000000001E-2</v>
      </c>
      <c r="H894" s="79">
        <f t="shared" si="27"/>
        <v>0.15979844236012994</v>
      </c>
      <c r="I894" s="76">
        <v>498539</v>
      </c>
      <c r="J894" s="80">
        <v>1700904</v>
      </c>
    </row>
    <row r="895" spans="1:10" x14ac:dyDescent="0.25">
      <c r="A895">
        <v>3</v>
      </c>
      <c r="B895" s="76">
        <v>773.2</v>
      </c>
      <c r="C895" s="76">
        <v>18.14</v>
      </c>
      <c r="D895" s="76">
        <v>11</v>
      </c>
      <c r="E895" s="77" t="s">
        <v>56</v>
      </c>
      <c r="F895" s="78" t="s">
        <v>20</v>
      </c>
      <c r="G895" s="76">
        <f t="shared" si="26"/>
        <v>2.5999999999999999E-2</v>
      </c>
      <c r="H895" s="79">
        <f t="shared" si="27"/>
        <v>0.18194373506376252</v>
      </c>
      <c r="I895" s="76">
        <v>498539</v>
      </c>
      <c r="J895" s="80">
        <v>1700904</v>
      </c>
    </row>
    <row r="896" spans="1:10" x14ac:dyDescent="0.25">
      <c r="A896">
        <v>3</v>
      </c>
      <c r="B896" s="76">
        <v>774.1</v>
      </c>
      <c r="C896" s="76">
        <v>21.65</v>
      </c>
      <c r="D896" s="76">
        <v>8</v>
      </c>
      <c r="E896" s="77" t="s">
        <v>56</v>
      </c>
      <c r="F896" s="78" t="s">
        <v>20</v>
      </c>
      <c r="G896" s="76">
        <f t="shared" si="26"/>
        <v>3.6999999999999998E-2</v>
      </c>
      <c r="H896" s="79">
        <f t="shared" si="27"/>
        <v>0.18848450080924695</v>
      </c>
      <c r="I896" s="76">
        <v>498548</v>
      </c>
      <c r="J896" s="80">
        <v>1700899</v>
      </c>
    </row>
    <row r="897" spans="1:10" x14ac:dyDescent="0.25">
      <c r="A897">
        <v>3</v>
      </c>
      <c r="B897" s="76">
        <v>774.2</v>
      </c>
      <c r="C897" s="76">
        <v>12.73</v>
      </c>
      <c r="D897" s="76">
        <v>6</v>
      </c>
      <c r="E897" s="77" t="s">
        <v>56</v>
      </c>
      <c r="F897" s="78" t="s">
        <v>20</v>
      </c>
      <c r="G897" s="76">
        <f t="shared" si="26"/>
        <v>1.2999999999999999E-2</v>
      </c>
      <c r="H897" s="79">
        <f t="shared" si="27"/>
        <v>4.8874003212760461E-2</v>
      </c>
      <c r="I897" s="76">
        <v>498548</v>
      </c>
      <c r="J897" s="80">
        <v>1700899</v>
      </c>
    </row>
    <row r="898" spans="1:10" x14ac:dyDescent="0.25">
      <c r="A898">
        <v>3</v>
      </c>
      <c r="B898" s="76">
        <v>774.3</v>
      </c>
      <c r="C898" s="76">
        <v>12.73</v>
      </c>
      <c r="D898" s="76">
        <v>6</v>
      </c>
      <c r="E898" s="77" t="s">
        <v>56</v>
      </c>
      <c r="F898" s="78" t="s">
        <v>20</v>
      </c>
      <c r="G898" s="76">
        <f t="shared" ref="G898:G961" si="28">ROUND((C898/100)^2*0.7854,3)</f>
        <v>1.2999999999999999E-2</v>
      </c>
      <c r="H898" s="79">
        <f t="shared" si="27"/>
        <v>4.8874003212760461E-2</v>
      </c>
      <c r="I898" s="76">
        <v>498548</v>
      </c>
      <c r="J898" s="80">
        <v>1700899</v>
      </c>
    </row>
    <row r="899" spans="1:10" x14ac:dyDescent="0.25">
      <c r="A899">
        <v>3</v>
      </c>
      <c r="B899" s="76">
        <v>775</v>
      </c>
      <c r="C899" s="76">
        <v>17.829999999999998</v>
      </c>
      <c r="D899" s="76">
        <v>10</v>
      </c>
      <c r="E899" s="77" t="s">
        <v>46</v>
      </c>
      <c r="F899" s="78" t="s">
        <v>17</v>
      </c>
      <c r="G899" s="76">
        <f t="shared" si="28"/>
        <v>2.5000000000000001E-2</v>
      </c>
      <c r="H899" s="79">
        <f t="shared" ref="H899:H962" si="29">IF(E899="Pino candelillo",-0.0044177+(0.0000285*C899^2*D899),((C899/100)^2)*D899*0.64*(PI()/4))</f>
        <v>0.15979844236012994</v>
      </c>
      <c r="I899" s="76">
        <v>498548</v>
      </c>
      <c r="J899" s="80">
        <v>1700903</v>
      </c>
    </row>
    <row r="900" spans="1:10" x14ac:dyDescent="0.25">
      <c r="A900">
        <v>3</v>
      </c>
      <c r="B900" s="76">
        <v>776.1</v>
      </c>
      <c r="C900" s="76">
        <v>41.38</v>
      </c>
      <c r="D900" s="76">
        <v>14</v>
      </c>
      <c r="E900" s="77" t="s">
        <v>45</v>
      </c>
      <c r="F900" s="78" t="s">
        <v>25</v>
      </c>
      <c r="G900" s="76">
        <f t="shared" si="28"/>
        <v>0.13400000000000001</v>
      </c>
      <c r="H900" s="79">
        <f t="shared" si="29"/>
        <v>1.2049772949198834</v>
      </c>
      <c r="I900" s="76">
        <v>498551</v>
      </c>
      <c r="J900" s="80">
        <v>1700894</v>
      </c>
    </row>
    <row r="901" spans="1:10" x14ac:dyDescent="0.25">
      <c r="A901">
        <v>3</v>
      </c>
      <c r="B901" s="76">
        <v>776.2</v>
      </c>
      <c r="C901" s="76">
        <v>27.37</v>
      </c>
      <c r="D901" s="76">
        <v>13</v>
      </c>
      <c r="E901" s="77" t="s">
        <v>45</v>
      </c>
      <c r="F901" s="78" t="s">
        <v>25</v>
      </c>
      <c r="G901" s="76">
        <f t="shared" si="28"/>
        <v>5.8999999999999997E-2</v>
      </c>
      <c r="H901" s="79">
        <f t="shared" si="29"/>
        <v>0.48951139114175163</v>
      </c>
      <c r="I901" s="76">
        <v>498551</v>
      </c>
      <c r="J901" s="80">
        <v>1700894</v>
      </c>
    </row>
    <row r="902" spans="1:10" x14ac:dyDescent="0.25">
      <c r="A902">
        <v>3</v>
      </c>
      <c r="B902" s="76">
        <v>777</v>
      </c>
      <c r="C902" s="76">
        <v>23.55</v>
      </c>
      <c r="D902" s="76">
        <v>12</v>
      </c>
      <c r="E902" s="77" t="s">
        <v>44</v>
      </c>
      <c r="F902" s="78" t="s">
        <v>18</v>
      </c>
      <c r="G902" s="76">
        <f t="shared" si="28"/>
        <v>4.3999999999999997E-2</v>
      </c>
      <c r="H902" s="79">
        <f t="shared" si="29"/>
        <v>0.33452834681520643</v>
      </c>
      <c r="I902" s="76">
        <v>498553</v>
      </c>
      <c r="J902" s="80">
        <v>1700896</v>
      </c>
    </row>
    <row r="903" spans="1:10" x14ac:dyDescent="0.25">
      <c r="A903">
        <v>3</v>
      </c>
      <c r="B903" s="76">
        <v>778</v>
      </c>
      <c r="C903" s="76">
        <v>12.73</v>
      </c>
      <c r="D903" s="76">
        <v>8</v>
      </c>
      <c r="E903" s="77" t="s">
        <v>56</v>
      </c>
      <c r="F903" s="78" t="s">
        <v>20</v>
      </c>
      <c r="G903" s="76">
        <f t="shared" si="28"/>
        <v>1.2999999999999999E-2</v>
      </c>
      <c r="H903" s="79">
        <f t="shared" si="29"/>
        <v>6.5165337617013944E-2</v>
      </c>
      <c r="I903" s="76">
        <v>498552</v>
      </c>
      <c r="J903" s="80">
        <v>1700890</v>
      </c>
    </row>
    <row r="904" spans="1:10" x14ac:dyDescent="0.25">
      <c r="A904">
        <v>3</v>
      </c>
      <c r="B904" s="76">
        <v>779</v>
      </c>
      <c r="C904" s="76">
        <v>10.82</v>
      </c>
      <c r="D904" s="76">
        <v>6</v>
      </c>
      <c r="E904" s="77" t="s">
        <v>44</v>
      </c>
      <c r="F904" s="78" t="s">
        <v>18</v>
      </c>
      <c r="G904" s="76">
        <f t="shared" si="28"/>
        <v>8.9999999999999993E-3</v>
      </c>
      <c r="H904" s="79">
        <f t="shared" si="29"/>
        <v>3.5308204010700069E-2</v>
      </c>
      <c r="I904" s="76">
        <v>498554</v>
      </c>
      <c r="J904" s="80">
        <v>1700886</v>
      </c>
    </row>
    <row r="905" spans="1:10" x14ac:dyDescent="0.25">
      <c r="A905">
        <v>3</v>
      </c>
      <c r="B905" s="76">
        <v>780.1</v>
      </c>
      <c r="C905" s="76">
        <v>39.47</v>
      </c>
      <c r="D905" s="76">
        <v>14</v>
      </c>
      <c r="E905" s="77" t="s">
        <v>45</v>
      </c>
      <c r="F905" s="78" t="s">
        <v>25</v>
      </c>
      <c r="G905" s="76">
        <f t="shared" si="28"/>
        <v>0.122</v>
      </c>
      <c r="H905" s="79">
        <f t="shared" si="29"/>
        <v>1.0963068906961595</v>
      </c>
      <c r="I905" s="76">
        <v>498553</v>
      </c>
      <c r="J905" s="80">
        <v>1700886</v>
      </c>
    </row>
    <row r="906" spans="1:10" x14ac:dyDescent="0.25">
      <c r="A906">
        <v>3</v>
      </c>
      <c r="B906" s="76">
        <v>780.2</v>
      </c>
      <c r="C906" s="76">
        <v>9.5500000000000007</v>
      </c>
      <c r="D906" s="76">
        <v>5</v>
      </c>
      <c r="E906" s="77" t="s">
        <v>45</v>
      </c>
      <c r="F906" s="78" t="s">
        <v>25</v>
      </c>
      <c r="G906" s="76">
        <f t="shared" si="28"/>
        <v>7.0000000000000001E-3</v>
      </c>
      <c r="H906" s="79">
        <f t="shared" si="29"/>
        <v>2.2921688319121846E-2</v>
      </c>
      <c r="I906" s="76">
        <v>498553</v>
      </c>
      <c r="J906" s="80">
        <v>1700886</v>
      </c>
    </row>
    <row r="907" spans="1:10" x14ac:dyDescent="0.25">
      <c r="A907">
        <v>3</v>
      </c>
      <c r="B907" s="76">
        <v>781</v>
      </c>
      <c r="C907" s="76">
        <v>43.29</v>
      </c>
      <c r="D907" s="76">
        <v>14</v>
      </c>
      <c r="E907" s="77" t="s">
        <v>44</v>
      </c>
      <c r="F907" s="78" t="s">
        <v>18</v>
      </c>
      <c r="G907" s="76">
        <f t="shared" si="28"/>
        <v>0.14699999999999999</v>
      </c>
      <c r="H907" s="79">
        <f t="shared" si="29"/>
        <v>1.3187821573270904</v>
      </c>
      <c r="I907" s="76">
        <v>498551</v>
      </c>
      <c r="J907" s="80">
        <v>1700883</v>
      </c>
    </row>
    <row r="908" spans="1:10" x14ac:dyDescent="0.25">
      <c r="A908">
        <v>3</v>
      </c>
      <c r="B908" s="76">
        <v>782</v>
      </c>
      <c r="C908" s="76">
        <v>18.14</v>
      </c>
      <c r="D908" s="76">
        <v>5</v>
      </c>
      <c r="E908" s="77" t="s">
        <v>45</v>
      </c>
      <c r="F908" s="78" t="s">
        <v>25</v>
      </c>
      <c r="G908" s="76">
        <f t="shared" si="28"/>
        <v>2.5999999999999999E-2</v>
      </c>
      <c r="H908" s="79">
        <f t="shared" si="29"/>
        <v>8.2701697756255688E-2</v>
      </c>
      <c r="I908" s="76">
        <v>498550</v>
      </c>
      <c r="J908" s="80">
        <v>1700881</v>
      </c>
    </row>
    <row r="909" spans="1:10" x14ac:dyDescent="0.25">
      <c r="A909">
        <v>3</v>
      </c>
      <c r="B909" s="76">
        <v>783</v>
      </c>
      <c r="C909" s="76">
        <v>16.55</v>
      </c>
      <c r="D909" s="76">
        <v>7</v>
      </c>
      <c r="E909" s="77" t="s">
        <v>45</v>
      </c>
      <c r="F909" s="78" t="s">
        <v>25</v>
      </c>
      <c r="G909" s="76">
        <f t="shared" si="28"/>
        <v>2.1999999999999999E-2</v>
      </c>
      <c r="H909" s="79">
        <f t="shared" si="29"/>
        <v>9.6374889161586375E-2</v>
      </c>
      <c r="I909" s="76">
        <v>498543</v>
      </c>
      <c r="J909" s="80">
        <v>1700874</v>
      </c>
    </row>
    <row r="910" spans="1:10" x14ac:dyDescent="0.25">
      <c r="A910">
        <v>3</v>
      </c>
      <c r="B910" s="76">
        <v>784</v>
      </c>
      <c r="C910" s="76">
        <v>25.46</v>
      </c>
      <c r="D910" s="76">
        <v>9</v>
      </c>
      <c r="E910" s="77" t="s">
        <v>44</v>
      </c>
      <c r="F910" s="78" t="s">
        <v>18</v>
      </c>
      <c r="G910" s="76">
        <f t="shared" si="28"/>
        <v>5.0999999999999997E-2</v>
      </c>
      <c r="H910" s="79">
        <f t="shared" si="29"/>
        <v>0.2932440192765628</v>
      </c>
      <c r="I910" s="76">
        <v>498543</v>
      </c>
      <c r="J910" s="80">
        <v>1700874</v>
      </c>
    </row>
    <row r="911" spans="1:10" x14ac:dyDescent="0.25">
      <c r="A911">
        <v>3</v>
      </c>
      <c r="B911" s="76">
        <v>785</v>
      </c>
      <c r="C911" s="76">
        <v>10.82</v>
      </c>
      <c r="D911" s="76">
        <v>7</v>
      </c>
      <c r="E911" s="77" t="s">
        <v>56</v>
      </c>
      <c r="F911" s="78" t="s">
        <v>20</v>
      </c>
      <c r="G911" s="76">
        <f t="shared" si="28"/>
        <v>8.9999999999999993E-3</v>
      </c>
      <c r="H911" s="79">
        <f t="shared" si="29"/>
        <v>4.1192904679150079E-2</v>
      </c>
      <c r="I911" s="76">
        <v>498542</v>
      </c>
      <c r="J911" s="80">
        <v>1700876</v>
      </c>
    </row>
    <row r="912" spans="1:10" x14ac:dyDescent="0.25">
      <c r="A912">
        <v>3</v>
      </c>
      <c r="B912" s="76">
        <v>786</v>
      </c>
      <c r="C912" s="76">
        <v>10.19</v>
      </c>
      <c r="D912" s="76">
        <v>6</v>
      </c>
      <c r="E912" s="77" t="s">
        <v>46</v>
      </c>
      <c r="F912" s="78" t="s">
        <v>17</v>
      </c>
      <c r="G912" s="76">
        <f t="shared" si="28"/>
        <v>8.0000000000000002E-3</v>
      </c>
      <c r="H912" s="79">
        <f t="shared" si="29"/>
        <v>3.1316229977991848E-2</v>
      </c>
      <c r="I912" s="76">
        <v>498540</v>
      </c>
      <c r="J912" s="80">
        <v>1700881</v>
      </c>
    </row>
    <row r="913" spans="1:10" x14ac:dyDescent="0.25">
      <c r="A913">
        <v>3</v>
      </c>
      <c r="B913" s="76">
        <v>787</v>
      </c>
      <c r="C913" s="76">
        <v>25.46</v>
      </c>
      <c r="D913" s="76">
        <v>13</v>
      </c>
      <c r="E913" s="77" t="s">
        <v>44</v>
      </c>
      <c r="F913" s="78" t="s">
        <v>18</v>
      </c>
      <c r="G913" s="76">
        <f t="shared" si="28"/>
        <v>5.0999999999999997E-2</v>
      </c>
      <c r="H913" s="79">
        <f t="shared" si="29"/>
        <v>0.4235746945105906</v>
      </c>
      <c r="I913" s="76">
        <v>498540</v>
      </c>
      <c r="J913" s="80">
        <v>1700881</v>
      </c>
    </row>
    <row r="914" spans="1:10" x14ac:dyDescent="0.25">
      <c r="A914">
        <v>3</v>
      </c>
      <c r="B914" s="76">
        <v>788</v>
      </c>
      <c r="C914" s="76">
        <v>38.83</v>
      </c>
      <c r="D914" s="76">
        <v>14</v>
      </c>
      <c r="E914" s="77" t="s">
        <v>45</v>
      </c>
      <c r="F914" s="78" t="s">
        <v>25</v>
      </c>
      <c r="G914" s="76">
        <f t="shared" si="28"/>
        <v>0.11799999999999999</v>
      </c>
      <c r="H914" s="79">
        <f t="shared" si="29"/>
        <v>1.0610422366994605</v>
      </c>
      <c r="I914" s="76">
        <v>498538</v>
      </c>
      <c r="J914" s="80">
        <v>1700884</v>
      </c>
    </row>
    <row r="915" spans="1:10" x14ac:dyDescent="0.25">
      <c r="A915">
        <v>3</v>
      </c>
      <c r="B915" s="76">
        <v>789</v>
      </c>
      <c r="C915" s="76">
        <v>29.92</v>
      </c>
      <c r="D915" s="76">
        <v>14</v>
      </c>
      <c r="E915" s="77" t="s">
        <v>44</v>
      </c>
      <c r="F915" s="78" t="s">
        <v>18</v>
      </c>
      <c r="G915" s="76">
        <f t="shared" si="28"/>
        <v>7.0000000000000007E-2</v>
      </c>
      <c r="H915" s="79">
        <f t="shared" si="29"/>
        <v>0.62997174232979081</v>
      </c>
      <c r="I915" s="76">
        <v>498538</v>
      </c>
      <c r="J915" s="80">
        <v>1700885</v>
      </c>
    </row>
    <row r="916" spans="1:10" x14ac:dyDescent="0.25">
      <c r="A916">
        <v>3</v>
      </c>
      <c r="B916" s="76">
        <v>790</v>
      </c>
      <c r="C916" s="76">
        <v>19.100000000000001</v>
      </c>
      <c r="D916" s="76">
        <v>12</v>
      </c>
      <c r="E916" s="77" t="s">
        <v>58</v>
      </c>
      <c r="F916" s="78" t="s">
        <v>59</v>
      </c>
      <c r="G916" s="76">
        <f t="shared" si="28"/>
        <v>2.9000000000000001E-2</v>
      </c>
      <c r="H916" s="79">
        <f t="shared" si="29"/>
        <v>0.22004820786356974</v>
      </c>
      <c r="I916" s="76">
        <v>498531</v>
      </c>
      <c r="J916" s="80">
        <v>1700889</v>
      </c>
    </row>
    <row r="917" spans="1:10" x14ac:dyDescent="0.25">
      <c r="A917">
        <v>3</v>
      </c>
      <c r="B917" s="76">
        <v>791</v>
      </c>
      <c r="C917" s="76">
        <v>11.14</v>
      </c>
      <c r="D917" s="76">
        <v>7</v>
      </c>
      <c r="E917" s="77" t="s">
        <v>56</v>
      </c>
      <c r="F917" s="78" t="s">
        <v>20</v>
      </c>
      <c r="G917" s="76">
        <f t="shared" si="28"/>
        <v>0.01</v>
      </c>
      <c r="H917" s="79">
        <f t="shared" si="29"/>
        <v>4.3665483867424366E-2</v>
      </c>
      <c r="I917" s="76">
        <v>498527</v>
      </c>
      <c r="J917" s="80">
        <v>1700888</v>
      </c>
    </row>
    <row r="918" spans="1:10" x14ac:dyDescent="0.25">
      <c r="A918">
        <v>3</v>
      </c>
      <c r="B918" s="76">
        <v>792</v>
      </c>
      <c r="C918" s="76">
        <v>54.11</v>
      </c>
      <c r="D918" s="76">
        <v>17</v>
      </c>
      <c r="E918" s="77" t="s">
        <v>45</v>
      </c>
      <c r="F918" s="78" t="s">
        <v>25</v>
      </c>
      <c r="G918" s="76">
        <f t="shared" si="28"/>
        <v>0.23</v>
      </c>
      <c r="H918" s="79">
        <f t="shared" si="29"/>
        <v>2.5019224528268977</v>
      </c>
      <c r="I918" s="76">
        <v>498525</v>
      </c>
      <c r="J918" s="80">
        <v>1700892</v>
      </c>
    </row>
    <row r="919" spans="1:10" x14ac:dyDescent="0.25">
      <c r="A919">
        <v>3</v>
      </c>
      <c r="B919" s="76">
        <v>793</v>
      </c>
      <c r="C919" s="76">
        <v>21.01</v>
      </c>
      <c r="D919" s="76">
        <v>12</v>
      </c>
      <c r="E919" s="77" t="s">
        <v>58</v>
      </c>
      <c r="F919" s="78" t="s">
        <v>59</v>
      </c>
      <c r="G919" s="76">
        <f t="shared" si="28"/>
        <v>3.5000000000000003E-2</v>
      </c>
      <c r="H919" s="79">
        <f t="shared" si="29"/>
        <v>0.2662583315149194</v>
      </c>
      <c r="I919" s="76">
        <v>498519</v>
      </c>
      <c r="J919" s="80">
        <v>1700898</v>
      </c>
    </row>
    <row r="920" spans="1:10" x14ac:dyDescent="0.25">
      <c r="A920">
        <v>3</v>
      </c>
      <c r="B920" s="76">
        <v>794</v>
      </c>
      <c r="C920" s="76">
        <v>14.32</v>
      </c>
      <c r="D920" s="76">
        <v>7</v>
      </c>
      <c r="E920" s="77" t="s">
        <v>49</v>
      </c>
      <c r="F920" s="78" t="s">
        <v>26</v>
      </c>
      <c r="G920" s="76">
        <f t="shared" si="28"/>
        <v>1.6E-2</v>
      </c>
      <c r="H920" s="79">
        <f t="shared" si="29"/>
        <v>7.2152923289159052E-2</v>
      </c>
      <c r="I920" s="76">
        <v>498518</v>
      </c>
      <c r="J920" s="80">
        <v>1700897</v>
      </c>
    </row>
    <row r="921" spans="1:10" x14ac:dyDescent="0.25">
      <c r="A921">
        <v>3</v>
      </c>
      <c r="B921" s="76">
        <v>795</v>
      </c>
      <c r="C921" s="76">
        <v>20.37</v>
      </c>
      <c r="D921" s="76">
        <v>10</v>
      </c>
      <c r="E921" s="77" t="s">
        <v>44</v>
      </c>
      <c r="F921" s="78" t="s">
        <v>18</v>
      </c>
      <c r="G921" s="76">
        <f t="shared" si="28"/>
        <v>3.3000000000000002E-2</v>
      </c>
      <c r="H921" s="79">
        <f t="shared" si="29"/>
        <v>0.20857003467893168</v>
      </c>
      <c r="I921" s="76">
        <v>498515</v>
      </c>
      <c r="J921" s="80">
        <v>1700894</v>
      </c>
    </row>
    <row r="922" spans="1:10" x14ac:dyDescent="0.25">
      <c r="A922">
        <v>3</v>
      </c>
      <c r="B922" s="76">
        <v>796</v>
      </c>
      <c r="C922" s="76">
        <v>41.38</v>
      </c>
      <c r="D922" s="76">
        <v>16</v>
      </c>
      <c r="E922" s="77" t="s">
        <v>45</v>
      </c>
      <c r="F922" s="78" t="s">
        <v>25</v>
      </c>
      <c r="G922" s="76">
        <f t="shared" si="28"/>
        <v>0.13400000000000001</v>
      </c>
      <c r="H922" s="79">
        <f t="shared" si="29"/>
        <v>1.3771169084798667</v>
      </c>
      <c r="I922" s="76">
        <v>498515</v>
      </c>
      <c r="J922" s="80">
        <v>1700893</v>
      </c>
    </row>
    <row r="923" spans="1:10" x14ac:dyDescent="0.25">
      <c r="A923">
        <v>3</v>
      </c>
      <c r="B923" s="76">
        <v>797</v>
      </c>
      <c r="C923" s="76">
        <v>22.92</v>
      </c>
      <c r="D923" s="76">
        <v>11</v>
      </c>
      <c r="E923" s="77" t="s">
        <v>44</v>
      </c>
      <c r="F923" s="78" t="s">
        <v>18</v>
      </c>
      <c r="G923" s="76">
        <f t="shared" si="28"/>
        <v>4.1000000000000002E-2</v>
      </c>
      <c r="H923" s="79">
        <f t="shared" si="29"/>
        <v>0.29046363437991213</v>
      </c>
      <c r="I923" s="76">
        <v>498509</v>
      </c>
      <c r="J923" s="80">
        <v>1700886</v>
      </c>
    </row>
    <row r="924" spans="1:10" x14ac:dyDescent="0.25">
      <c r="A924">
        <v>3</v>
      </c>
      <c r="B924" s="76">
        <v>798.1</v>
      </c>
      <c r="C924" s="76">
        <v>14.01</v>
      </c>
      <c r="D924" s="76">
        <v>8</v>
      </c>
      <c r="E924" s="77" t="s">
        <v>45</v>
      </c>
      <c r="F924" s="78" t="s">
        <v>25</v>
      </c>
      <c r="G924" s="76">
        <f t="shared" si="28"/>
        <v>1.4999999999999999E-2</v>
      </c>
      <c r="H924" s="79">
        <f t="shared" si="29"/>
        <v>7.8928911386351358E-2</v>
      </c>
      <c r="I924" s="76">
        <v>498509</v>
      </c>
      <c r="J924" s="80">
        <v>1700887</v>
      </c>
    </row>
    <row r="925" spans="1:10" x14ac:dyDescent="0.25">
      <c r="A925">
        <v>3</v>
      </c>
      <c r="B925" s="76">
        <v>798.2</v>
      </c>
      <c r="C925" s="76">
        <v>36.29</v>
      </c>
      <c r="D925" s="76">
        <v>13</v>
      </c>
      <c r="E925" s="77" t="s">
        <v>45</v>
      </c>
      <c r="F925" s="78" t="s">
        <v>25</v>
      </c>
      <c r="G925" s="76">
        <f t="shared" si="28"/>
        <v>0.10299999999999999</v>
      </c>
      <c r="H925" s="79">
        <f t="shared" si="29"/>
        <v>0.86057186625311088</v>
      </c>
      <c r="I925" s="76">
        <v>498509</v>
      </c>
      <c r="J925" s="80">
        <v>1700887</v>
      </c>
    </row>
    <row r="926" spans="1:10" x14ac:dyDescent="0.25">
      <c r="A926">
        <v>3</v>
      </c>
      <c r="B926" s="76">
        <v>799</v>
      </c>
      <c r="C926" s="76">
        <v>15.28</v>
      </c>
      <c r="D926" s="76">
        <v>7</v>
      </c>
      <c r="E926" s="77" t="s">
        <v>45</v>
      </c>
      <c r="F926" s="78" t="s">
        <v>25</v>
      </c>
      <c r="G926" s="76">
        <f t="shared" si="28"/>
        <v>1.7999999999999999E-2</v>
      </c>
      <c r="H926" s="79">
        <f t="shared" si="29"/>
        <v>8.2151330935732694E-2</v>
      </c>
      <c r="I926" s="76">
        <v>498513</v>
      </c>
      <c r="J926" s="80">
        <v>1700879</v>
      </c>
    </row>
    <row r="927" spans="1:10" x14ac:dyDescent="0.25">
      <c r="A927">
        <v>3</v>
      </c>
      <c r="B927" s="76">
        <v>800</v>
      </c>
      <c r="C927" s="76">
        <v>31.19</v>
      </c>
      <c r="D927" s="76">
        <v>16</v>
      </c>
      <c r="E927" s="77" t="s">
        <v>45</v>
      </c>
      <c r="F927" s="78" t="s">
        <v>25</v>
      </c>
      <c r="G927" s="76">
        <f t="shared" si="28"/>
        <v>7.5999999999999998E-2</v>
      </c>
      <c r="H927" s="79">
        <f t="shared" si="29"/>
        <v>0.78238512974179164</v>
      </c>
      <c r="I927" s="76">
        <v>498512</v>
      </c>
      <c r="J927" s="80">
        <v>1700879</v>
      </c>
    </row>
    <row r="928" spans="1:10" x14ac:dyDescent="0.25">
      <c r="A928">
        <v>3</v>
      </c>
      <c r="B928" s="76">
        <v>801</v>
      </c>
      <c r="C928" s="76">
        <v>11.46</v>
      </c>
      <c r="D928" s="76">
        <v>8</v>
      </c>
      <c r="E928" s="77" t="s">
        <v>46</v>
      </c>
      <c r="F928" s="78" t="s">
        <v>17</v>
      </c>
      <c r="G928" s="76">
        <f t="shared" si="28"/>
        <v>0.01</v>
      </c>
      <c r="H928" s="79">
        <f t="shared" si="29"/>
        <v>5.2811569887256743E-2</v>
      </c>
      <c r="I928" s="76">
        <v>498515</v>
      </c>
      <c r="J928" s="80">
        <v>1700883</v>
      </c>
    </row>
    <row r="929" spans="1:10" x14ac:dyDescent="0.25">
      <c r="A929">
        <v>3</v>
      </c>
      <c r="B929" s="76">
        <v>802</v>
      </c>
      <c r="C929" s="76">
        <v>15.28</v>
      </c>
      <c r="D929" s="76">
        <v>11</v>
      </c>
      <c r="E929" s="77" t="s">
        <v>56</v>
      </c>
      <c r="F929" s="78" t="s">
        <v>20</v>
      </c>
      <c r="G929" s="76">
        <f t="shared" si="28"/>
        <v>1.7999999999999999E-2</v>
      </c>
      <c r="H929" s="79">
        <f t="shared" si="29"/>
        <v>0.12909494861329424</v>
      </c>
      <c r="I929" s="76">
        <v>498509</v>
      </c>
      <c r="J929" s="80">
        <v>1700883</v>
      </c>
    </row>
    <row r="930" spans="1:10" x14ac:dyDescent="0.25">
      <c r="A930">
        <v>3</v>
      </c>
      <c r="B930" s="76">
        <v>803</v>
      </c>
      <c r="C930" s="76">
        <v>20.69</v>
      </c>
      <c r="D930" s="76">
        <v>12</v>
      </c>
      <c r="E930" s="77" t="s">
        <v>56</v>
      </c>
      <c r="F930" s="78" t="s">
        <v>20</v>
      </c>
      <c r="G930" s="76">
        <f t="shared" si="28"/>
        <v>3.4000000000000002E-2</v>
      </c>
      <c r="H930" s="79">
        <f t="shared" si="29"/>
        <v>0.25820942033997502</v>
      </c>
      <c r="I930" s="76">
        <v>498521</v>
      </c>
      <c r="J930" s="80">
        <v>1700882</v>
      </c>
    </row>
    <row r="931" spans="1:10" x14ac:dyDescent="0.25">
      <c r="A931">
        <v>3</v>
      </c>
      <c r="B931" s="76">
        <v>804.1</v>
      </c>
      <c r="C931" s="76">
        <v>28.65</v>
      </c>
      <c r="D931" s="76">
        <v>14</v>
      </c>
      <c r="E931" s="77" t="s">
        <v>45</v>
      </c>
      <c r="F931" s="78" t="s">
        <v>25</v>
      </c>
      <c r="G931" s="76">
        <f t="shared" si="28"/>
        <v>6.4000000000000001E-2</v>
      </c>
      <c r="H931" s="79">
        <f t="shared" si="29"/>
        <v>0.57762654564187044</v>
      </c>
      <c r="I931" s="76">
        <v>498521</v>
      </c>
      <c r="J931" s="80">
        <v>1700882</v>
      </c>
    </row>
    <row r="932" spans="1:10" x14ac:dyDescent="0.25">
      <c r="A932">
        <v>3</v>
      </c>
      <c r="B932" s="76">
        <v>804.2</v>
      </c>
      <c r="C932" s="76">
        <v>36.29</v>
      </c>
      <c r="D932" s="76">
        <v>14</v>
      </c>
      <c r="E932" s="77" t="s">
        <v>45</v>
      </c>
      <c r="F932" s="78" t="s">
        <v>25</v>
      </c>
      <c r="G932" s="76">
        <f t="shared" si="28"/>
        <v>0.10299999999999999</v>
      </c>
      <c r="H932" s="79">
        <f t="shared" si="29"/>
        <v>0.92676970211873466</v>
      </c>
      <c r="I932" s="76">
        <v>498521</v>
      </c>
      <c r="J932" s="80">
        <v>1700882</v>
      </c>
    </row>
    <row r="933" spans="1:10" x14ac:dyDescent="0.25">
      <c r="A933">
        <v>3</v>
      </c>
      <c r="B933" s="76">
        <v>805</v>
      </c>
      <c r="C933" s="76">
        <v>41.38</v>
      </c>
      <c r="D933" s="76">
        <v>17</v>
      </c>
      <c r="E933" s="77" t="s">
        <v>44</v>
      </c>
      <c r="F933" s="78" t="s">
        <v>18</v>
      </c>
      <c r="G933" s="76">
        <f t="shared" si="28"/>
        <v>0.13400000000000001</v>
      </c>
      <c r="H933" s="79">
        <f t="shared" si="29"/>
        <v>1.4631867152598583</v>
      </c>
      <c r="I933" s="76">
        <v>498529</v>
      </c>
      <c r="J933" s="80">
        <v>1700884</v>
      </c>
    </row>
    <row r="934" spans="1:10" x14ac:dyDescent="0.25">
      <c r="A934">
        <v>3</v>
      </c>
      <c r="B934" s="76">
        <v>806</v>
      </c>
      <c r="C934" s="76">
        <v>28.65</v>
      </c>
      <c r="D934" s="76">
        <v>17</v>
      </c>
      <c r="E934" s="77" t="s">
        <v>44</v>
      </c>
      <c r="F934" s="78" t="s">
        <v>18</v>
      </c>
      <c r="G934" s="76">
        <f t="shared" si="28"/>
        <v>6.4000000000000001E-2</v>
      </c>
      <c r="H934" s="79">
        <f t="shared" si="29"/>
        <v>0.70140366256512843</v>
      </c>
      <c r="I934" s="76">
        <v>498526</v>
      </c>
      <c r="J934" s="80">
        <v>1700879</v>
      </c>
    </row>
    <row r="935" spans="1:10" x14ac:dyDescent="0.25">
      <c r="A935">
        <v>3</v>
      </c>
      <c r="B935" s="76">
        <v>807</v>
      </c>
      <c r="C935" s="76">
        <v>10.19</v>
      </c>
      <c r="D935" s="76">
        <v>6</v>
      </c>
      <c r="E935" s="77" t="s">
        <v>62</v>
      </c>
      <c r="F935" s="78" t="s">
        <v>63</v>
      </c>
      <c r="G935" s="76">
        <f t="shared" si="28"/>
        <v>8.0000000000000002E-3</v>
      </c>
      <c r="H935" s="79">
        <f t="shared" si="29"/>
        <v>3.1316229977991848E-2</v>
      </c>
      <c r="I935" s="76">
        <v>498532</v>
      </c>
      <c r="J935" s="80">
        <v>1700881</v>
      </c>
    </row>
    <row r="936" spans="1:10" x14ac:dyDescent="0.25">
      <c r="A936">
        <v>3</v>
      </c>
      <c r="B936" s="76">
        <v>808.1</v>
      </c>
      <c r="C936" s="76">
        <v>23.55</v>
      </c>
      <c r="D936" s="76">
        <v>8</v>
      </c>
      <c r="E936" s="77" t="s">
        <v>45</v>
      </c>
      <c r="F936" s="78" t="s">
        <v>25</v>
      </c>
      <c r="G936" s="76">
        <f t="shared" si="28"/>
        <v>4.3999999999999997E-2</v>
      </c>
      <c r="H936" s="79">
        <f t="shared" si="29"/>
        <v>0.22301889787680432</v>
      </c>
      <c r="I936" s="76">
        <v>498536</v>
      </c>
      <c r="J936" s="80">
        <v>1700871</v>
      </c>
    </row>
    <row r="937" spans="1:10" x14ac:dyDescent="0.25">
      <c r="A937">
        <v>3</v>
      </c>
      <c r="B937" s="76">
        <v>808.2</v>
      </c>
      <c r="C937" s="76">
        <v>43.93</v>
      </c>
      <c r="D937" s="76">
        <v>14</v>
      </c>
      <c r="E937" s="77" t="s">
        <v>45</v>
      </c>
      <c r="F937" s="78" t="s">
        <v>25</v>
      </c>
      <c r="G937" s="76">
        <f t="shared" si="28"/>
        <v>0.152</v>
      </c>
      <c r="H937" s="79">
        <f t="shared" si="29"/>
        <v>1.3580641895313315</v>
      </c>
      <c r="I937" s="76">
        <v>498536</v>
      </c>
      <c r="J937" s="80">
        <v>1700871</v>
      </c>
    </row>
    <row r="938" spans="1:10" x14ac:dyDescent="0.25">
      <c r="A938">
        <v>3</v>
      </c>
      <c r="B938" s="76">
        <v>809</v>
      </c>
      <c r="C938" s="76">
        <v>32.47</v>
      </c>
      <c r="D938" s="76">
        <v>13</v>
      </c>
      <c r="E938" s="77" t="s">
        <v>45</v>
      </c>
      <c r="F938" s="78" t="s">
        <v>25</v>
      </c>
      <c r="G938" s="76">
        <f t="shared" si="28"/>
        <v>8.3000000000000004E-2</v>
      </c>
      <c r="H938" s="79">
        <f t="shared" si="29"/>
        <v>0.6889342641195263</v>
      </c>
      <c r="I938" s="76">
        <v>498537</v>
      </c>
      <c r="J938" s="80">
        <v>1700868</v>
      </c>
    </row>
    <row r="939" spans="1:10" x14ac:dyDescent="0.25">
      <c r="A939">
        <v>3</v>
      </c>
      <c r="B939" s="76">
        <v>810</v>
      </c>
      <c r="C939" s="76">
        <v>9.5500000000000007</v>
      </c>
      <c r="D939" s="76">
        <v>6</v>
      </c>
      <c r="E939" s="77" t="s">
        <v>44</v>
      </c>
      <c r="F939" s="78" t="s">
        <v>18</v>
      </c>
      <c r="G939" s="76">
        <f t="shared" si="28"/>
        <v>7.0000000000000001E-3</v>
      </c>
      <c r="H939" s="79">
        <f t="shared" si="29"/>
        <v>2.7506025982946217E-2</v>
      </c>
      <c r="I939" s="76">
        <v>498539</v>
      </c>
      <c r="J939" s="80">
        <v>1700870</v>
      </c>
    </row>
    <row r="940" spans="1:10" x14ac:dyDescent="0.25">
      <c r="A940">
        <v>3</v>
      </c>
      <c r="B940" s="76">
        <v>811</v>
      </c>
      <c r="C940" s="76">
        <v>35.65</v>
      </c>
      <c r="D940" s="76">
        <v>14</v>
      </c>
      <c r="E940" s="77" t="s">
        <v>45</v>
      </c>
      <c r="F940" s="78" t="s">
        <v>25</v>
      </c>
      <c r="G940" s="76">
        <f t="shared" si="28"/>
        <v>0.1</v>
      </c>
      <c r="H940" s="79">
        <f t="shared" si="29"/>
        <v>0.89436945679916213</v>
      </c>
      <c r="I940" s="76">
        <v>498540</v>
      </c>
      <c r="J940" s="80">
        <v>1700869</v>
      </c>
    </row>
    <row r="941" spans="1:10" x14ac:dyDescent="0.25">
      <c r="A941">
        <v>3</v>
      </c>
      <c r="B941" s="76">
        <v>812</v>
      </c>
      <c r="C941" s="76">
        <v>36.29</v>
      </c>
      <c r="D941" s="76">
        <v>14</v>
      </c>
      <c r="E941" s="77" t="s">
        <v>45</v>
      </c>
      <c r="F941" s="78" t="s">
        <v>25</v>
      </c>
      <c r="G941" s="76">
        <f t="shared" si="28"/>
        <v>0.10299999999999999</v>
      </c>
      <c r="H941" s="79">
        <f t="shared" si="29"/>
        <v>0.92676970211873466</v>
      </c>
      <c r="I941" s="76">
        <v>498536</v>
      </c>
      <c r="J941" s="80">
        <v>1700867</v>
      </c>
    </row>
    <row r="942" spans="1:10" x14ac:dyDescent="0.25">
      <c r="A942">
        <v>3</v>
      </c>
      <c r="B942" s="76">
        <v>813</v>
      </c>
      <c r="C942" s="76">
        <v>12.73</v>
      </c>
      <c r="D942" s="76">
        <v>8</v>
      </c>
      <c r="E942" s="77" t="s">
        <v>45</v>
      </c>
      <c r="F942" s="78" t="s">
        <v>25</v>
      </c>
      <c r="G942" s="76">
        <f t="shared" si="28"/>
        <v>1.2999999999999999E-2</v>
      </c>
      <c r="H942" s="79">
        <f t="shared" si="29"/>
        <v>6.5165337617013944E-2</v>
      </c>
      <c r="I942" s="76">
        <v>498531</v>
      </c>
      <c r="J942" s="80">
        <v>1700871</v>
      </c>
    </row>
    <row r="943" spans="1:10" x14ac:dyDescent="0.25">
      <c r="A943">
        <v>3</v>
      </c>
      <c r="B943" s="76">
        <v>814</v>
      </c>
      <c r="C943" s="76">
        <v>12.1</v>
      </c>
      <c r="D943" s="76">
        <v>7</v>
      </c>
      <c r="E943" s="77" t="s">
        <v>45</v>
      </c>
      <c r="F943" s="78" t="s">
        <v>25</v>
      </c>
      <c r="G943" s="76">
        <f t="shared" si="28"/>
        <v>1.0999999999999999E-2</v>
      </c>
      <c r="H943" s="79">
        <f t="shared" si="29"/>
        <v>5.1515585006153143E-2</v>
      </c>
      <c r="I943" s="76">
        <v>498532</v>
      </c>
      <c r="J943" s="80">
        <v>1700870</v>
      </c>
    </row>
    <row r="944" spans="1:10" x14ac:dyDescent="0.25">
      <c r="A944">
        <v>3</v>
      </c>
      <c r="B944" s="76">
        <v>815</v>
      </c>
      <c r="C944" s="76">
        <v>9.5500000000000007</v>
      </c>
      <c r="D944" s="76">
        <v>6</v>
      </c>
      <c r="E944" s="77" t="s">
        <v>45</v>
      </c>
      <c r="F944" s="78" t="s">
        <v>25</v>
      </c>
      <c r="G944" s="76">
        <f t="shared" si="28"/>
        <v>7.0000000000000001E-3</v>
      </c>
      <c r="H944" s="79">
        <f t="shared" si="29"/>
        <v>2.7506025982946217E-2</v>
      </c>
      <c r="I944" s="76">
        <v>498531</v>
      </c>
      <c r="J944" s="80">
        <v>1700871</v>
      </c>
    </row>
    <row r="945" spans="1:10" x14ac:dyDescent="0.25">
      <c r="A945">
        <v>3</v>
      </c>
      <c r="B945" s="76">
        <v>816</v>
      </c>
      <c r="C945" s="76">
        <v>10.19</v>
      </c>
      <c r="D945" s="76">
        <v>7</v>
      </c>
      <c r="E945" s="77" t="s">
        <v>45</v>
      </c>
      <c r="F945" s="78" t="s">
        <v>25</v>
      </c>
      <c r="G945" s="76">
        <f t="shared" si="28"/>
        <v>8.0000000000000002E-3</v>
      </c>
      <c r="H945" s="79">
        <f t="shared" si="29"/>
        <v>3.6535601640990484E-2</v>
      </c>
      <c r="I945" s="76">
        <v>498531</v>
      </c>
      <c r="J945" s="80">
        <v>1700871</v>
      </c>
    </row>
    <row r="946" spans="1:10" x14ac:dyDescent="0.25">
      <c r="A946">
        <v>3</v>
      </c>
      <c r="B946" s="76">
        <v>817</v>
      </c>
      <c r="C946" s="76">
        <v>9.5500000000000007</v>
      </c>
      <c r="D946" s="76">
        <v>7</v>
      </c>
      <c r="E946" s="77" t="s">
        <v>56</v>
      </c>
      <c r="F946" s="78" t="s">
        <v>20</v>
      </c>
      <c r="G946" s="76">
        <f t="shared" si="28"/>
        <v>7.0000000000000001E-3</v>
      </c>
      <c r="H946" s="79">
        <f t="shared" si="29"/>
        <v>3.2090363646770592E-2</v>
      </c>
      <c r="I946" s="76">
        <v>498528</v>
      </c>
      <c r="J946" s="80">
        <v>1700872</v>
      </c>
    </row>
    <row r="947" spans="1:10" x14ac:dyDescent="0.25">
      <c r="A947">
        <v>3</v>
      </c>
      <c r="B947" s="76">
        <v>818</v>
      </c>
      <c r="C947" s="76">
        <v>16.55</v>
      </c>
      <c r="D947" s="76">
        <v>8</v>
      </c>
      <c r="E947" s="77" t="s">
        <v>46</v>
      </c>
      <c r="F947" s="78" t="s">
        <v>17</v>
      </c>
      <c r="G947" s="76">
        <f t="shared" si="28"/>
        <v>2.1999999999999999E-2</v>
      </c>
      <c r="H947" s="79">
        <f t="shared" si="29"/>
        <v>0.11014273047038443</v>
      </c>
      <c r="I947" s="76">
        <v>498528</v>
      </c>
      <c r="J947" s="80">
        <v>1700872</v>
      </c>
    </row>
    <row r="948" spans="1:10" x14ac:dyDescent="0.25">
      <c r="A948">
        <v>3</v>
      </c>
      <c r="B948" s="76">
        <v>819</v>
      </c>
      <c r="C948" s="76">
        <v>19.739999999999998</v>
      </c>
      <c r="D948" s="76">
        <v>12</v>
      </c>
      <c r="E948" s="77" t="s">
        <v>44</v>
      </c>
      <c r="F948" s="78" t="s">
        <v>18</v>
      </c>
      <c r="G948" s="76">
        <f t="shared" si="28"/>
        <v>3.1E-2</v>
      </c>
      <c r="H948" s="79">
        <f t="shared" si="29"/>
        <v>0.23504195894437749</v>
      </c>
      <c r="I948" s="76">
        <v>498527</v>
      </c>
      <c r="J948" s="80">
        <v>1700872</v>
      </c>
    </row>
    <row r="949" spans="1:10" x14ac:dyDescent="0.25">
      <c r="A949">
        <v>3</v>
      </c>
      <c r="B949" s="76">
        <v>820.1</v>
      </c>
      <c r="C949" s="76">
        <v>12.1</v>
      </c>
      <c r="D949" s="76">
        <v>6</v>
      </c>
      <c r="E949" s="77" t="s">
        <v>45</v>
      </c>
      <c r="F949" s="78" t="s">
        <v>25</v>
      </c>
      <c r="G949" s="76">
        <f t="shared" si="28"/>
        <v>1.0999999999999999E-2</v>
      </c>
      <c r="H949" s="79">
        <f t="shared" si="29"/>
        <v>4.4156215719559834E-2</v>
      </c>
      <c r="I949" s="76">
        <v>498526</v>
      </c>
      <c r="J949" s="80">
        <v>1700873</v>
      </c>
    </row>
    <row r="950" spans="1:10" x14ac:dyDescent="0.25">
      <c r="A950">
        <v>3</v>
      </c>
      <c r="B950" s="76">
        <v>820.2</v>
      </c>
      <c r="C950" s="76">
        <v>15.28</v>
      </c>
      <c r="D950" s="76">
        <v>8</v>
      </c>
      <c r="E950" s="77" t="s">
        <v>45</v>
      </c>
      <c r="F950" s="78" t="s">
        <v>25</v>
      </c>
      <c r="G950" s="76">
        <f t="shared" si="28"/>
        <v>1.7999999999999999E-2</v>
      </c>
      <c r="H950" s="79">
        <f t="shared" si="29"/>
        <v>9.3887235355123083E-2</v>
      </c>
      <c r="I950" s="76">
        <v>498526</v>
      </c>
      <c r="J950" s="80">
        <v>1700873</v>
      </c>
    </row>
    <row r="951" spans="1:10" x14ac:dyDescent="0.25">
      <c r="A951">
        <v>3</v>
      </c>
      <c r="B951" s="76">
        <v>821</v>
      </c>
      <c r="C951" s="76">
        <v>12.73</v>
      </c>
      <c r="D951" s="76">
        <v>8</v>
      </c>
      <c r="E951" s="77" t="s">
        <v>45</v>
      </c>
      <c r="F951" s="78" t="s">
        <v>25</v>
      </c>
      <c r="G951" s="76">
        <f t="shared" si="28"/>
        <v>1.2999999999999999E-2</v>
      </c>
      <c r="H951" s="79">
        <f t="shared" si="29"/>
        <v>6.5165337617013944E-2</v>
      </c>
      <c r="I951" s="76">
        <v>498524</v>
      </c>
      <c r="J951" s="80">
        <v>1700873</v>
      </c>
    </row>
    <row r="952" spans="1:10" x14ac:dyDescent="0.25">
      <c r="A952">
        <v>3</v>
      </c>
      <c r="B952" s="76">
        <v>822</v>
      </c>
      <c r="C952" s="76">
        <v>24.83</v>
      </c>
      <c r="D952" s="76">
        <v>15</v>
      </c>
      <c r="E952" s="77" t="s">
        <v>44</v>
      </c>
      <c r="F952" s="78" t="s">
        <v>18</v>
      </c>
      <c r="G952" s="76">
        <f t="shared" si="28"/>
        <v>4.8000000000000001E-2</v>
      </c>
      <c r="H952" s="79">
        <f t="shared" si="29"/>
        <v>0.46485183911179107</v>
      </c>
      <c r="I952" s="76">
        <v>498524</v>
      </c>
      <c r="J952" s="80">
        <v>1700874</v>
      </c>
    </row>
    <row r="953" spans="1:10" x14ac:dyDescent="0.25">
      <c r="A953">
        <v>3</v>
      </c>
      <c r="B953" s="76">
        <v>823</v>
      </c>
      <c r="C953" s="76">
        <v>19.100000000000001</v>
      </c>
      <c r="D953" s="76">
        <v>13</v>
      </c>
      <c r="E953" s="77" t="s">
        <v>44</v>
      </c>
      <c r="F953" s="78" t="s">
        <v>18</v>
      </c>
      <c r="G953" s="76">
        <f t="shared" si="28"/>
        <v>2.9000000000000001E-2</v>
      </c>
      <c r="H953" s="79">
        <f t="shared" si="29"/>
        <v>0.23838555851886722</v>
      </c>
      <c r="I953" s="76">
        <v>498506</v>
      </c>
      <c r="J953" s="80">
        <v>1700886</v>
      </c>
    </row>
    <row r="954" spans="1:10" x14ac:dyDescent="0.25">
      <c r="A954">
        <v>3</v>
      </c>
      <c r="B954" s="76">
        <v>824</v>
      </c>
      <c r="C954" s="76">
        <v>15.92</v>
      </c>
      <c r="D954" s="76">
        <v>12</v>
      </c>
      <c r="E954" s="77" t="s">
        <v>44</v>
      </c>
      <c r="F954" s="78" t="s">
        <v>18</v>
      </c>
      <c r="G954" s="76">
        <f t="shared" si="28"/>
        <v>0.02</v>
      </c>
      <c r="H954" s="79">
        <f t="shared" si="29"/>
        <v>0.15287526687720579</v>
      </c>
      <c r="I954" s="76">
        <v>498503</v>
      </c>
      <c r="J954" s="80">
        <v>1700890</v>
      </c>
    </row>
    <row r="955" spans="1:10" x14ac:dyDescent="0.25">
      <c r="A955">
        <v>3</v>
      </c>
      <c r="B955" s="76">
        <v>825</v>
      </c>
      <c r="C955" s="76">
        <v>14.01</v>
      </c>
      <c r="D955" s="76">
        <v>11</v>
      </c>
      <c r="E955" s="77" t="s">
        <v>46</v>
      </c>
      <c r="F955" s="78" t="s">
        <v>17</v>
      </c>
      <c r="G955" s="76">
        <f t="shared" si="28"/>
        <v>1.4999999999999999E-2</v>
      </c>
      <c r="H955" s="79">
        <f t="shared" si="29"/>
        <v>0.10852725315623313</v>
      </c>
      <c r="I955" s="76">
        <v>498502</v>
      </c>
      <c r="J955" s="80">
        <v>1700891</v>
      </c>
    </row>
    <row r="956" spans="1:10" x14ac:dyDescent="0.25">
      <c r="A956">
        <v>3</v>
      </c>
      <c r="B956" s="76">
        <v>826</v>
      </c>
      <c r="C956" s="76">
        <v>12.73</v>
      </c>
      <c r="D956" s="76">
        <v>10</v>
      </c>
      <c r="E956" s="77" t="s">
        <v>44</v>
      </c>
      <c r="F956" s="78" t="s">
        <v>18</v>
      </c>
      <c r="G956" s="76">
        <f t="shared" si="28"/>
        <v>1.2999999999999999E-2</v>
      </c>
      <c r="H956" s="79">
        <f t="shared" si="29"/>
        <v>8.1456672021267426E-2</v>
      </c>
      <c r="I956" s="76">
        <v>498501</v>
      </c>
      <c r="J956" s="80">
        <v>1700895</v>
      </c>
    </row>
    <row r="957" spans="1:10" x14ac:dyDescent="0.25">
      <c r="A957">
        <v>3</v>
      </c>
      <c r="B957" s="76">
        <v>827</v>
      </c>
      <c r="C957" s="76">
        <v>23.24</v>
      </c>
      <c r="D957" s="76">
        <v>15</v>
      </c>
      <c r="E957" s="77" t="s">
        <v>44</v>
      </c>
      <c r="F957" s="78" t="s">
        <v>18</v>
      </c>
      <c r="G957" s="76">
        <f t="shared" si="28"/>
        <v>4.2000000000000003E-2</v>
      </c>
      <c r="H957" s="79">
        <f t="shared" si="29"/>
        <v>0.40722399657155484</v>
      </c>
      <c r="I957" s="76">
        <v>498493</v>
      </c>
      <c r="J957" s="80">
        <v>1700891</v>
      </c>
    </row>
    <row r="958" spans="1:10" x14ac:dyDescent="0.25">
      <c r="A958">
        <v>3</v>
      </c>
      <c r="B958" s="76">
        <v>828</v>
      </c>
      <c r="C958" s="76">
        <v>26.42</v>
      </c>
      <c r="D958" s="76">
        <v>14</v>
      </c>
      <c r="E958" s="77" t="s">
        <v>45</v>
      </c>
      <c r="F958" s="78" t="s">
        <v>25</v>
      </c>
      <c r="G958" s="76">
        <f t="shared" si="28"/>
        <v>5.5E-2</v>
      </c>
      <c r="H958" s="79">
        <f t="shared" si="29"/>
        <v>0.49120583552884356</v>
      </c>
      <c r="I958" s="76">
        <v>498494</v>
      </c>
      <c r="J958" s="80">
        <v>1700890</v>
      </c>
    </row>
    <row r="959" spans="1:10" x14ac:dyDescent="0.25">
      <c r="A959">
        <v>3</v>
      </c>
      <c r="B959" s="76">
        <v>829</v>
      </c>
      <c r="C959" s="76">
        <v>55.07</v>
      </c>
      <c r="D959" s="76">
        <v>17</v>
      </c>
      <c r="E959" s="77" t="s">
        <v>45</v>
      </c>
      <c r="F959" s="78" t="s">
        <v>25</v>
      </c>
      <c r="G959" s="76">
        <f t="shared" si="28"/>
        <v>0.23799999999999999</v>
      </c>
      <c r="H959" s="79">
        <f t="shared" si="29"/>
        <v>2.5914863741420486</v>
      </c>
      <c r="I959" s="76">
        <v>498493</v>
      </c>
      <c r="J959" s="80">
        <v>1700891</v>
      </c>
    </row>
    <row r="960" spans="1:10" x14ac:dyDescent="0.25">
      <c r="A960">
        <v>3</v>
      </c>
      <c r="B960" s="76">
        <v>830.1</v>
      </c>
      <c r="C960" s="76">
        <v>15.28</v>
      </c>
      <c r="D960" s="76">
        <v>6</v>
      </c>
      <c r="E960" s="77" t="s">
        <v>56</v>
      </c>
      <c r="F960" s="78" t="s">
        <v>20</v>
      </c>
      <c r="G960" s="76">
        <f t="shared" si="28"/>
        <v>1.7999999999999999E-2</v>
      </c>
      <c r="H960" s="79">
        <f t="shared" si="29"/>
        <v>7.0415426516342319E-2</v>
      </c>
      <c r="I960" s="76">
        <v>498492</v>
      </c>
      <c r="J960" s="80">
        <v>1700887</v>
      </c>
    </row>
    <row r="961" spans="1:10" x14ac:dyDescent="0.25">
      <c r="A961">
        <v>3</v>
      </c>
      <c r="B961" s="76">
        <v>830.2</v>
      </c>
      <c r="C961" s="76">
        <v>10.82</v>
      </c>
      <c r="D961" s="76">
        <v>5</v>
      </c>
      <c r="E961" s="77" t="s">
        <v>56</v>
      </c>
      <c r="F961" s="78" t="s">
        <v>20</v>
      </c>
      <c r="G961" s="76">
        <f t="shared" si="28"/>
        <v>8.9999999999999993E-3</v>
      </c>
      <c r="H961" s="79">
        <f t="shared" si="29"/>
        <v>2.9423503342250058E-2</v>
      </c>
      <c r="I961" s="76">
        <v>498492</v>
      </c>
      <c r="J961" s="80">
        <v>1700887</v>
      </c>
    </row>
    <row r="962" spans="1:10" x14ac:dyDescent="0.25">
      <c r="A962">
        <v>3</v>
      </c>
      <c r="B962" s="76">
        <v>831</v>
      </c>
      <c r="C962" s="76">
        <v>42.65</v>
      </c>
      <c r="D962" s="76">
        <v>18</v>
      </c>
      <c r="E962" s="77" t="s">
        <v>45</v>
      </c>
      <c r="F962" s="78" t="s">
        <v>25</v>
      </c>
      <c r="G962" s="76">
        <f t="shared" ref="G962:G1025" si="30">ROUND((C962/100)^2*0.7854,3)</f>
        <v>0.14299999999999999</v>
      </c>
      <c r="H962" s="79">
        <f t="shared" si="29"/>
        <v>1.6458127841417876</v>
      </c>
      <c r="I962" s="76">
        <v>498500</v>
      </c>
      <c r="J962" s="80">
        <v>1700883</v>
      </c>
    </row>
    <row r="963" spans="1:10" x14ac:dyDescent="0.25">
      <c r="A963">
        <v>3</v>
      </c>
      <c r="B963" s="76">
        <v>832</v>
      </c>
      <c r="C963" s="76">
        <v>32.47</v>
      </c>
      <c r="D963" s="76">
        <v>14</v>
      </c>
      <c r="E963" s="77" t="s">
        <v>45</v>
      </c>
      <c r="F963" s="78" t="s">
        <v>25</v>
      </c>
      <c r="G963" s="76">
        <f t="shared" si="30"/>
        <v>8.3000000000000004E-2</v>
      </c>
      <c r="H963" s="79">
        <f t="shared" ref="H963:H1026" si="31">IF(E963="Pino candelillo",-0.0044177+(0.0000285*C963^2*D963),((C963/100)^2)*D963*0.64*(PI()/4))</f>
        <v>0.74192920751333591</v>
      </c>
      <c r="I963" s="76">
        <v>498505</v>
      </c>
      <c r="J963" s="80">
        <v>1700878</v>
      </c>
    </row>
    <row r="964" spans="1:10" x14ac:dyDescent="0.25">
      <c r="A964">
        <v>3</v>
      </c>
      <c r="B964" s="76">
        <v>833</v>
      </c>
      <c r="C964" s="76">
        <v>9.5500000000000007</v>
      </c>
      <c r="D964" s="76">
        <v>8</v>
      </c>
      <c r="E964" s="77" t="s">
        <v>45</v>
      </c>
      <c r="F964" s="78" t="s">
        <v>25</v>
      </c>
      <c r="G964" s="76">
        <f t="shared" si="30"/>
        <v>7.0000000000000001E-3</v>
      </c>
      <c r="H964" s="79">
        <f t="shared" si="31"/>
        <v>3.6674701310594963E-2</v>
      </c>
      <c r="I964" s="76">
        <v>498516</v>
      </c>
      <c r="J964" s="80">
        <v>1700873</v>
      </c>
    </row>
    <row r="965" spans="1:10" x14ac:dyDescent="0.25">
      <c r="A965">
        <v>3</v>
      </c>
      <c r="B965" s="76">
        <v>834</v>
      </c>
      <c r="C965" s="76">
        <v>16.55</v>
      </c>
      <c r="D965" s="76">
        <v>9</v>
      </c>
      <c r="E965" s="77" t="s">
        <v>56</v>
      </c>
      <c r="F965" s="78" t="s">
        <v>20</v>
      </c>
      <c r="G965" s="76">
        <f t="shared" si="30"/>
        <v>2.1999999999999999E-2</v>
      </c>
      <c r="H965" s="79">
        <f t="shared" si="31"/>
        <v>0.12391057177918249</v>
      </c>
      <c r="I965" s="76">
        <v>498516</v>
      </c>
      <c r="J965" s="80">
        <v>1700872</v>
      </c>
    </row>
    <row r="966" spans="1:10" x14ac:dyDescent="0.25">
      <c r="A966">
        <v>3</v>
      </c>
      <c r="B966" s="76">
        <v>835</v>
      </c>
      <c r="C966" s="76">
        <v>25.46</v>
      </c>
      <c r="D966" s="76">
        <v>12</v>
      </c>
      <c r="E966" s="77" t="s">
        <v>45</v>
      </c>
      <c r="F966" s="78" t="s">
        <v>25</v>
      </c>
      <c r="G966" s="76">
        <f t="shared" si="30"/>
        <v>5.0999999999999997E-2</v>
      </c>
      <c r="H966" s="79">
        <f t="shared" si="31"/>
        <v>0.39099202570208369</v>
      </c>
      <c r="I966" s="76">
        <v>498519</v>
      </c>
      <c r="J966" s="80">
        <v>1700870</v>
      </c>
    </row>
    <row r="967" spans="1:10" x14ac:dyDescent="0.25">
      <c r="A967">
        <v>3</v>
      </c>
      <c r="B967" s="76">
        <v>836</v>
      </c>
      <c r="C967" s="76">
        <v>15.92</v>
      </c>
      <c r="D967" s="76">
        <v>5</v>
      </c>
      <c r="E967" s="77" t="s">
        <v>45</v>
      </c>
      <c r="F967" s="78" t="s">
        <v>25</v>
      </c>
      <c r="G967" s="76">
        <f t="shared" si="30"/>
        <v>0.02</v>
      </c>
      <c r="H967" s="79">
        <f t="shared" si="31"/>
        <v>6.369802786550241E-2</v>
      </c>
      <c r="I967" s="76">
        <v>498522</v>
      </c>
      <c r="J967" s="80">
        <v>1700866</v>
      </c>
    </row>
    <row r="968" spans="1:10" x14ac:dyDescent="0.25">
      <c r="A968">
        <v>3</v>
      </c>
      <c r="B968" s="76">
        <v>837</v>
      </c>
      <c r="C968" s="76">
        <v>11.46</v>
      </c>
      <c r="D968" s="76">
        <v>6</v>
      </c>
      <c r="E968" s="77" t="s">
        <v>45</v>
      </c>
      <c r="F968" s="78" t="s">
        <v>25</v>
      </c>
      <c r="G968" s="76">
        <f t="shared" si="30"/>
        <v>0.01</v>
      </c>
      <c r="H968" s="79">
        <f t="shared" si="31"/>
        <v>3.9608677415442557E-2</v>
      </c>
      <c r="I968" s="76">
        <v>498531</v>
      </c>
      <c r="J968" s="80">
        <v>1700868</v>
      </c>
    </row>
    <row r="969" spans="1:10" x14ac:dyDescent="0.25">
      <c r="A969">
        <v>3</v>
      </c>
      <c r="B969" s="76">
        <v>838</v>
      </c>
      <c r="C969" s="76">
        <v>14.64</v>
      </c>
      <c r="D969" s="76">
        <v>10</v>
      </c>
      <c r="E969" s="77" t="s">
        <v>45</v>
      </c>
      <c r="F969" s="78" t="s">
        <v>25</v>
      </c>
      <c r="G969" s="76">
        <f t="shared" si="30"/>
        <v>1.7000000000000001E-2</v>
      </c>
      <c r="H969" s="79">
        <f t="shared" si="31"/>
        <v>0.10773380748909424</v>
      </c>
      <c r="I969" s="76">
        <v>498532</v>
      </c>
      <c r="J969" s="80">
        <v>1700868</v>
      </c>
    </row>
    <row r="970" spans="1:10" x14ac:dyDescent="0.25">
      <c r="A970">
        <v>3</v>
      </c>
      <c r="B970" s="76">
        <v>839.1</v>
      </c>
      <c r="C970" s="76">
        <v>30.24</v>
      </c>
      <c r="D970" s="76">
        <v>11</v>
      </c>
      <c r="E970" s="77" t="s">
        <v>45</v>
      </c>
      <c r="F970" s="78" t="s">
        <v>25</v>
      </c>
      <c r="G970" s="76">
        <f t="shared" si="30"/>
        <v>7.1999999999999995E-2</v>
      </c>
      <c r="H970" s="79">
        <f t="shared" si="31"/>
        <v>0.50562217695956635</v>
      </c>
      <c r="I970" s="76">
        <v>498530</v>
      </c>
      <c r="J970" s="80">
        <v>1700867</v>
      </c>
    </row>
    <row r="971" spans="1:10" x14ac:dyDescent="0.25">
      <c r="A971">
        <v>3</v>
      </c>
      <c r="B971" s="76">
        <v>839.2</v>
      </c>
      <c r="C971" s="76">
        <v>14.32</v>
      </c>
      <c r="D971" s="76">
        <v>13</v>
      </c>
      <c r="E971" s="77" t="s">
        <v>45</v>
      </c>
      <c r="F971" s="78" t="s">
        <v>25</v>
      </c>
      <c r="G971" s="76">
        <f t="shared" si="30"/>
        <v>1.6E-2</v>
      </c>
      <c r="H971" s="79">
        <f t="shared" si="31"/>
        <v>0.13399828610843825</v>
      </c>
      <c r="I971" s="76">
        <v>498530</v>
      </c>
      <c r="J971" s="80">
        <v>1700867</v>
      </c>
    </row>
    <row r="972" spans="1:10" x14ac:dyDescent="0.25">
      <c r="A972">
        <v>3</v>
      </c>
      <c r="B972" s="76">
        <v>840</v>
      </c>
      <c r="C972" s="76">
        <v>19.739999999999998</v>
      </c>
      <c r="D972" s="76">
        <v>12</v>
      </c>
      <c r="E972" s="77" t="s">
        <v>45</v>
      </c>
      <c r="F972" s="78" t="s">
        <v>25</v>
      </c>
      <c r="G972" s="76">
        <f t="shared" si="30"/>
        <v>3.1E-2</v>
      </c>
      <c r="H972" s="79">
        <f t="shared" si="31"/>
        <v>0.23504195894437749</v>
      </c>
      <c r="I972" s="76">
        <v>498531</v>
      </c>
      <c r="J972" s="80">
        <v>1700866</v>
      </c>
    </row>
    <row r="973" spans="1:10" x14ac:dyDescent="0.25">
      <c r="A973">
        <v>3</v>
      </c>
      <c r="B973" s="76">
        <v>841</v>
      </c>
      <c r="C973" s="76">
        <v>22.92</v>
      </c>
      <c r="D973" s="76">
        <v>14</v>
      </c>
      <c r="E973" s="77" t="s">
        <v>44</v>
      </c>
      <c r="F973" s="78" t="s">
        <v>18</v>
      </c>
      <c r="G973" s="76">
        <f t="shared" si="30"/>
        <v>4.1000000000000002E-2</v>
      </c>
      <c r="H973" s="79">
        <f t="shared" si="31"/>
        <v>0.36968098921079717</v>
      </c>
      <c r="I973" s="76">
        <v>498532</v>
      </c>
      <c r="J973" s="80">
        <v>1700862</v>
      </c>
    </row>
    <row r="974" spans="1:10" x14ac:dyDescent="0.25">
      <c r="A974">
        <v>3</v>
      </c>
      <c r="B974" s="76">
        <v>842</v>
      </c>
      <c r="C974" s="76">
        <v>12.73</v>
      </c>
      <c r="D974" s="76">
        <v>8</v>
      </c>
      <c r="E974" s="77" t="s">
        <v>45</v>
      </c>
      <c r="F974" s="78" t="s">
        <v>25</v>
      </c>
      <c r="G974" s="76">
        <f t="shared" si="30"/>
        <v>1.2999999999999999E-2</v>
      </c>
      <c r="H974" s="79">
        <f t="shared" si="31"/>
        <v>6.5165337617013944E-2</v>
      </c>
      <c r="I974" s="76">
        <v>498534</v>
      </c>
      <c r="J974" s="80">
        <v>1700861</v>
      </c>
    </row>
    <row r="975" spans="1:10" x14ac:dyDescent="0.25">
      <c r="A975">
        <v>3</v>
      </c>
      <c r="B975" s="76">
        <v>843</v>
      </c>
      <c r="C975" s="76">
        <v>15.92</v>
      </c>
      <c r="D975" s="76">
        <v>9</v>
      </c>
      <c r="E975" s="77" t="s">
        <v>45</v>
      </c>
      <c r="F975" s="78" t="s">
        <v>25</v>
      </c>
      <c r="G975" s="76">
        <f t="shared" si="30"/>
        <v>0.02</v>
      </c>
      <c r="H975" s="79">
        <f t="shared" si="31"/>
        <v>0.11465645015790436</v>
      </c>
      <c r="I975" s="76">
        <v>498533</v>
      </c>
      <c r="J975" s="80">
        <v>1700857</v>
      </c>
    </row>
    <row r="976" spans="1:10" x14ac:dyDescent="0.25">
      <c r="A976">
        <v>3</v>
      </c>
      <c r="B976" s="76">
        <v>844</v>
      </c>
      <c r="C976" s="76">
        <v>21.65</v>
      </c>
      <c r="D976" s="76">
        <v>11</v>
      </c>
      <c r="E976" s="77" t="s">
        <v>45</v>
      </c>
      <c r="F976" s="78" t="s">
        <v>25</v>
      </c>
      <c r="G976" s="76">
        <f t="shared" si="30"/>
        <v>3.6999999999999998E-2</v>
      </c>
      <c r="H976" s="79">
        <f t="shared" si="31"/>
        <v>0.25916618861271457</v>
      </c>
      <c r="I976" s="76">
        <v>498532</v>
      </c>
      <c r="J976" s="80">
        <v>1700857</v>
      </c>
    </row>
    <row r="977" spans="1:10" x14ac:dyDescent="0.25">
      <c r="A977">
        <v>3</v>
      </c>
      <c r="B977" s="76">
        <v>845</v>
      </c>
      <c r="C977" s="76">
        <v>26.1</v>
      </c>
      <c r="D977" s="76">
        <v>12</v>
      </c>
      <c r="E977" s="77" t="s">
        <v>45</v>
      </c>
      <c r="F977" s="78" t="s">
        <v>25</v>
      </c>
      <c r="G977" s="76">
        <f t="shared" si="30"/>
        <v>5.3999999999999999E-2</v>
      </c>
      <c r="H977" s="79">
        <f t="shared" si="31"/>
        <v>0.41089619165796543</v>
      </c>
      <c r="I977" s="76">
        <v>498528</v>
      </c>
      <c r="J977" s="80">
        <v>1700857</v>
      </c>
    </row>
    <row r="978" spans="1:10" x14ac:dyDescent="0.25">
      <c r="A978">
        <v>3</v>
      </c>
      <c r="B978" s="76">
        <v>846</v>
      </c>
      <c r="C978" s="76">
        <v>22.28</v>
      </c>
      <c r="D978" s="76">
        <v>10</v>
      </c>
      <c r="E978" s="77" t="s">
        <v>45</v>
      </c>
      <c r="F978" s="78" t="s">
        <v>25</v>
      </c>
      <c r="G978" s="76">
        <f t="shared" si="30"/>
        <v>3.9E-2</v>
      </c>
      <c r="H978" s="79">
        <f t="shared" si="31"/>
        <v>0.24951705067099639</v>
      </c>
      <c r="I978" s="76">
        <v>498531</v>
      </c>
      <c r="J978" s="80">
        <v>1700853</v>
      </c>
    </row>
    <row r="979" spans="1:10" x14ac:dyDescent="0.25">
      <c r="A979">
        <v>3</v>
      </c>
      <c r="B979" s="76">
        <v>847</v>
      </c>
      <c r="C979" s="76">
        <v>21.65</v>
      </c>
      <c r="D979" s="76">
        <v>7</v>
      </c>
      <c r="E979" s="77" t="s">
        <v>45</v>
      </c>
      <c r="F979" s="78" t="s">
        <v>25</v>
      </c>
      <c r="G979" s="76">
        <f t="shared" si="30"/>
        <v>3.6999999999999998E-2</v>
      </c>
      <c r="H979" s="79">
        <f t="shared" si="31"/>
        <v>0.16492393820809106</v>
      </c>
      <c r="I979" s="76">
        <v>498528</v>
      </c>
      <c r="J979" s="80">
        <v>1700853</v>
      </c>
    </row>
    <row r="980" spans="1:10" x14ac:dyDescent="0.25">
      <c r="A980">
        <v>3</v>
      </c>
      <c r="B980" s="76">
        <v>848</v>
      </c>
      <c r="C980" s="76">
        <v>22.28</v>
      </c>
      <c r="D980" s="76">
        <v>16</v>
      </c>
      <c r="E980" s="77" t="s">
        <v>45</v>
      </c>
      <c r="F980" s="78" t="s">
        <v>25</v>
      </c>
      <c r="G980" s="76">
        <f t="shared" si="30"/>
        <v>3.9E-2</v>
      </c>
      <c r="H980" s="79">
        <f t="shared" si="31"/>
        <v>0.39922728107359429</v>
      </c>
      <c r="I980" s="76">
        <v>498525</v>
      </c>
      <c r="J980" s="80">
        <v>1700856</v>
      </c>
    </row>
    <row r="981" spans="1:10" x14ac:dyDescent="0.25">
      <c r="A981">
        <v>3</v>
      </c>
      <c r="B981" s="76">
        <v>849</v>
      </c>
      <c r="C981" s="76">
        <v>16.55</v>
      </c>
      <c r="D981" s="76">
        <v>6</v>
      </c>
      <c r="E981" s="77" t="s">
        <v>45</v>
      </c>
      <c r="F981" s="78" t="s">
        <v>25</v>
      </c>
      <c r="G981" s="76">
        <f t="shared" si="30"/>
        <v>2.1999999999999999E-2</v>
      </c>
      <c r="H981" s="79">
        <f t="shared" si="31"/>
        <v>8.2607047852788315E-2</v>
      </c>
      <c r="I981" s="76">
        <v>498523</v>
      </c>
      <c r="J981" s="80">
        <v>1700857</v>
      </c>
    </row>
    <row r="982" spans="1:10" x14ac:dyDescent="0.25">
      <c r="A982">
        <v>3</v>
      </c>
      <c r="B982" s="76">
        <v>850</v>
      </c>
      <c r="C982" s="76">
        <v>26.74</v>
      </c>
      <c r="D982" s="76">
        <v>10</v>
      </c>
      <c r="E982" s="77" t="s">
        <v>45</v>
      </c>
      <c r="F982" s="78" t="s">
        <v>25</v>
      </c>
      <c r="G982" s="76">
        <f t="shared" si="30"/>
        <v>5.6000000000000001E-2</v>
      </c>
      <c r="H982" s="79">
        <f t="shared" si="31"/>
        <v>0.35941207284383053</v>
      </c>
      <c r="I982" s="76">
        <v>498522</v>
      </c>
      <c r="J982" s="80">
        <v>1700857</v>
      </c>
    </row>
    <row r="983" spans="1:10" x14ac:dyDescent="0.25">
      <c r="A983">
        <v>3</v>
      </c>
      <c r="B983" s="76">
        <v>851</v>
      </c>
      <c r="C983" s="76">
        <v>14.01</v>
      </c>
      <c r="D983" s="76">
        <v>12</v>
      </c>
      <c r="E983" s="77" t="s">
        <v>44</v>
      </c>
      <c r="F983" s="78" t="s">
        <v>18</v>
      </c>
      <c r="G983" s="76">
        <f t="shared" si="30"/>
        <v>1.4999999999999999E-2</v>
      </c>
      <c r="H983" s="79">
        <f t="shared" si="31"/>
        <v>0.11839336707952705</v>
      </c>
      <c r="I983" s="76">
        <v>498520</v>
      </c>
      <c r="J983" s="80">
        <v>1700858</v>
      </c>
    </row>
    <row r="984" spans="1:10" x14ac:dyDescent="0.25">
      <c r="A984">
        <v>3</v>
      </c>
      <c r="B984" s="76">
        <v>852</v>
      </c>
      <c r="C984" s="76">
        <v>31.19</v>
      </c>
      <c r="D984" s="76">
        <v>15</v>
      </c>
      <c r="E984" s="77" t="s">
        <v>45</v>
      </c>
      <c r="F984" s="78" t="s">
        <v>25</v>
      </c>
      <c r="G984" s="76">
        <f t="shared" si="30"/>
        <v>7.5999999999999998E-2</v>
      </c>
      <c r="H984" s="79">
        <f t="shared" si="31"/>
        <v>0.73348605913292964</v>
      </c>
      <c r="I984" s="76">
        <v>498514</v>
      </c>
      <c r="J984" s="80">
        <v>1700861</v>
      </c>
    </row>
    <row r="985" spans="1:10" x14ac:dyDescent="0.25">
      <c r="A985">
        <v>3</v>
      </c>
      <c r="B985" s="76">
        <v>853</v>
      </c>
      <c r="C985" s="76">
        <v>12.1</v>
      </c>
      <c r="D985" s="76">
        <v>8</v>
      </c>
      <c r="E985" s="77" t="s">
        <v>47</v>
      </c>
      <c r="F985" s="78" t="s">
        <v>20</v>
      </c>
      <c r="G985" s="76">
        <f t="shared" si="30"/>
        <v>1.0999999999999999E-2</v>
      </c>
      <c r="H985" s="79">
        <f t="shared" si="31"/>
        <v>5.8874954292746445E-2</v>
      </c>
      <c r="I985" s="76">
        <v>498514</v>
      </c>
      <c r="J985" s="80">
        <v>1700864</v>
      </c>
    </row>
    <row r="986" spans="1:10" x14ac:dyDescent="0.25">
      <c r="A986">
        <v>3</v>
      </c>
      <c r="B986" s="76">
        <v>854</v>
      </c>
      <c r="C986" s="76">
        <v>22.92</v>
      </c>
      <c r="D986" s="76">
        <v>14</v>
      </c>
      <c r="E986" s="77" t="s">
        <v>45</v>
      </c>
      <c r="F986" s="78" t="s">
        <v>25</v>
      </c>
      <c r="G986" s="76">
        <f t="shared" si="30"/>
        <v>4.1000000000000002E-2</v>
      </c>
      <c r="H986" s="79">
        <f t="shared" si="31"/>
        <v>0.36968098921079717</v>
      </c>
      <c r="I986" s="76">
        <v>498513</v>
      </c>
      <c r="J986" s="80">
        <v>1700868</v>
      </c>
    </row>
    <row r="987" spans="1:10" x14ac:dyDescent="0.25">
      <c r="A987">
        <v>3</v>
      </c>
      <c r="B987" s="76">
        <v>855</v>
      </c>
      <c r="C987" s="76">
        <v>12.73</v>
      </c>
      <c r="D987" s="76">
        <v>8</v>
      </c>
      <c r="E987" s="77" t="s">
        <v>45</v>
      </c>
      <c r="F987" s="78" t="s">
        <v>25</v>
      </c>
      <c r="G987" s="76">
        <f t="shared" si="30"/>
        <v>1.2999999999999999E-2</v>
      </c>
      <c r="H987" s="79">
        <f t="shared" si="31"/>
        <v>6.5165337617013944E-2</v>
      </c>
      <c r="I987" s="76">
        <v>498513</v>
      </c>
      <c r="J987" s="80">
        <v>1700868</v>
      </c>
    </row>
    <row r="988" spans="1:10" x14ac:dyDescent="0.25">
      <c r="A988">
        <v>3</v>
      </c>
      <c r="B988" s="76">
        <v>856.1</v>
      </c>
      <c r="C988" s="76">
        <v>25.46</v>
      </c>
      <c r="D988" s="76">
        <v>12</v>
      </c>
      <c r="E988" s="77" t="s">
        <v>56</v>
      </c>
      <c r="F988" s="78" t="s">
        <v>20</v>
      </c>
      <c r="G988" s="76">
        <f t="shared" si="30"/>
        <v>5.0999999999999997E-2</v>
      </c>
      <c r="H988" s="79">
        <f t="shared" si="31"/>
        <v>0.39099202570208369</v>
      </c>
      <c r="I988" s="76">
        <v>498511</v>
      </c>
      <c r="J988" s="80">
        <v>1700869</v>
      </c>
    </row>
    <row r="989" spans="1:10" x14ac:dyDescent="0.25">
      <c r="A989">
        <v>3</v>
      </c>
      <c r="B989" s="76">
        <v>856.2</v>
      </c>
      <c r="C989" s="76">
        <v>9.5500000000000007</v>
      </c>
      <c r="D989" s="76">
        <v>8</v>
      </c>
      <c r="E989" s="77" t="s">
        <v>56</v>
      </c>
      <c r="F989" s="78" t="s">
        <v>20</v>
      </c>
      <c r="G989" s="76">
        <f t="shared" si="30"/>
        <v>7.0000000000000001E-3</v>
      </c>
      <c r="H989" s="79">
        <f t="shared" si="31"/>
        <v>3.6674701310594963E-2</v>
      </c>
      <c r="I989" s="76">
        <v>498511</v>
      </c>
      <c r="J989" s="80">
        <v>1700869</v>
      </c>
    </row>
    <row r="990" spans="1:10" x14ac:dyDescent="0.25">
      <c r="A990">
        <v>3</v>
      </c>
      <c r="B990" s="76">
        <v>857</v>
      </c>
      <c r="C990" s="76">
        <v>28.01</v>
      </c>
      <c r="D990" s="76">
        <v>14</v>
      </c>
      <c r="E990" s="77" t="s">
        <v>45</v>
      </c>
      <c r="F990" s="78" t="s">
        <v>25</v>
      </c>
      <c r="G990" s="76">
        <f t="shared" si="30"/>
        <v>6.2E-2</v>
      </c>
      <c r="H990" s="79">
        <f t="shared" si="31"/>
        <v>0.55210808720696691</v>
      </c>
      <c r="I990" s="76">
        <v>498509</v>
      </c>
      <c r="J990" s="80">
        <v>1700870</v>
      </c>
    </row>
    <row r="991" spans="1:10" x14ac:dyDescent="0.25">
      <c r="A991">
        <v>3</v>
      </c>
      <c r="B991" s="76">
        <v>858</v>
      </c>
      <c r="C991" s="76">
        <v>12.73</v>
      </c>
      <c r="D991" s="76">
        <v>8</v>
      </c>
      <c r="E991" s="77" t="s">
        <v>45</v>
      </c>
      <c r="F991" s="78" t="s">
        <v>25</v>
      </c>
      <c r="G991" s="76">
        <f t="shared" si="30"/>
        <v>1.2999999999999999E-2</v>
      </c>
      <c r="H991" s="79">
        <f t="shared" si="31"/>
        <v>6.5165337617013944E-2</v>
      </c>
      <c r="I991" s="76">
        <v>498509</v>
      </c>
      <c r="J991" s="80">
        <v>1700874</v>
      </c>
    </row>
    <row r="992" spans="1:10" x14ac:dyDescent="0.25">
      <c r="A992">
        <v>3</v>
      </c>
      <c r="B992" s="76">
        <v>859</v>
      </c>
      <c r="C992" s="76">
        <v>21.65</v>
      </c>
      <c r="D992" s="76">
        <v>13</v>
      </c>
      <c r="E992" s="77" t="s">
        <v>46</v>
      </c>
      <c r="F992" s="78" t="s">
        <v>17</v>
      </c>
      <c r="G992" s="76">
        <f t="shared" si="30"/>
        <v>3.6999999999999998E-2</v>
      </c>
      <c r="H992" s="79">
        <f t="shared" si="31"/>
        <v>0.30628731381502633</v>
      </c>
      <c r="I992" s="76">
        <v>498509</v>
      </c>
      <c r="J992" s="80">
        <v>1700873</v>
      </c>
    </row>
    <row r="993" spans="1:10" x14ac:dyDescent="0.25">
      <c r="A993">
        <v>3</v>
      </c>
      <c r="B993" s="76">
        <v>860</v>
      </c>
      <c r="C993" s="76">
        <v>9.5500000000000007</v>
      </c>
      <c r="D993" s="76">
        <v>6</v>
      </c>
      <c r="E993" s="77" t="s">
        <v>45</v>
      </c>
      <c r="F993" s="78" t="s">
        <v>25</v>
      </c>
      <c r="G993" s="76">
        <f t="shared" si="30"/>
        <v>7.0000000000000001E-3</v>
      </c>
      <c r="H993" s="79">
        <f t="shared" si="31"/>
        <v>2.7506025982946217E-2</v>
      </c>
      <c r="I993" s="76">
        <v>498508</v>
      </c>
      <c r="J993" s="80">
        <v>1700874</v>
      </c>
    </row>
    <row r="994" spans="1:10" x14ac:dyDescent="0.25">
      <c r="A994">
        <v>3</v>
      </c>
      <c r="B994" s="76">
        <v>861</v>
      </c>
      <c r="C994" s="76">
        <v>17.829999999999998</v>
      </c>
      <c r="D994" s="76">
        <v>12</v>
      </c>
      <c r="E994" s="77" t="s">
        <v>56</v>
      </c>
      <c r="F994" s="78" t="s">
        <v>20</v>
      </c>
      <c r="G994" s="76">
        <f t="shared" si="30"/>
        <v>2.5000000000000001E-2</v>
      </c>
      <c r="H994" s="79">
        <f t="shared" si="31"/>
        <v>0.19175813083215593</v>
      </c>
      <c r="I994" s="76">
        <v>498504</v>
      </c>
      <c r="J994" s="80">
        <v>1700875</v>
      </c>
    </row>
    <row r="995" spans="1:10" x14ac:dyDescent="0.25">
      <c r="A995">
        <v>3</v>
      </c>
      <c r="B995" s="76">
        <v>862</v>
      </c>
      <c r="C995" s="76">
        <v>14.01</v>
      </c>
      <c r="D995" s="76">
        <v>10</v>
      </c>
      <c r="E995" s="77" t="s">
        <v>46</v>
      </c>
      <c r="F995" s="78" t="s">
        <v>17</v>
      </c>
      <c r="G995" s="76">
        <f t="shared" si="30"/>
        <v>1.4999999999999999E-2</v>
      </c>
      <c r="H995" s="79">
        <f t="shared" si="31"/>
        <v>9.8661139232939205E-2</v>
      </c>
      <c r="I995" s="76">
        <v>498500</v>
      </c>
      <c r="J995" s="80">
        <v>1700877</v>
      </c>
    </row>
    <row r="996" spans="1:10" x14ac:dyDescent="0.25">
      <c r="A996">
        <v>3</v>
      </c>
      <c r="B996" s="76">
        <v>863.1</v>
      </c>
      <c r="C996" s="76">
        <v>22.28</v>
      </c>
      <c r="D996" s="76">
        <v>12</v>
      </c>
      <c r="E996" s="77" t="s">
        <v>45</v>
      </c>
      <c r="F996" s="78" t="s">
        <v>25</v>
      </c>
      <c r="G996" s="76">
        <f t="shared" si="30"/>
        <v>3.9E-2</v>
      </c>
      <c r="H996" s="79">
        <f t="shared" si="31"/>
        <v>0.29942046080519569</v>
      </c>
      <c r="I996" s="76">
        <v>498492</v>
      </c>
      <c r="J996" s="80">
        <v>1700889</v>
      </c>
    </row>
    <row r="997" spans="1:10" x14ac:dyDescent="0.25">
      <c r="A997">
        <v>3</v>
      </c>
      <c r="B997" s="76">
        <v>863.2</v>
      </c>
      <c r="C997" s="76">
        <v>11.46</v>
      </c>
      <c r="D997" s="82">
        <v>4.5</v>
      </c>
      <c r="E997" s="77" t="s">
        <v>45</v>
      </c>
      <c r="F997" s="78" t="s">
        <v>25</v>
      </c>
      <c r="G997" s="76">
        <f t="shared" si="30"/>
        <v>0.01</v>
      </c>
      <c r="H997" s="79">
        <f t="shared" si="31"/>
        <v>2.970650806158192E-2</v>
      </c>
      <c r="I997" s="76">
        <v>498492</v>
      </c>
      <c r="J997" s="80">
        <v>1700889</v>
      </c>
    </row>
    <row r="998" spans="1:10" x14ac:dyDescent="0.25">
      <c r="A998">
        <v>3</v>
      </c>
      <c r="B998" s="76">
        <v>863.3</v>
      </c>
      <c r="C998" s="76">
        <v>22.28</v>
      </c>
      <c r="D998" s="76">
        <v>11</v>
      </c>
      <c r="E998" s="77" t="s">
        <v>45</v>
      </c>
      <c r="F998" s="78" t="s">
        <v>25</v>
      </c>
      <c r="G998" s="76">
        <f t="shared" si="30"/>
        <v>3.9E-2</v>
      </c>
      <c r="H998" s="79">
        <f t="shared" si="31"/>
        <v>0.27446875573809604</v>
      </c>
      <c r="I998" s="76">
        <v>498492</v>
      </c>
      <c r="J998" s="80">
        <v>1700889</v>
      </c>
    </row>
    <row r="999" spans="1:10" x14ac:dyDescent="0.25">
      <c r="A999">
        <v>3</v>
      </c>
      <c r="B999" s="76">
        <v>863.4</v>
      </c>
      <c r="C999" s="76">
        <v>10.82</v>
      </c>
      <c r="D999" s="76">
        <v>6</v>
      </c>
      <c r="E999" s="77" t="s">
        <v>45</v>
      </c>
      <c r="F999" s="78" t="s">
        <v>25</v>
      </c>
      <c r="G999" s="76">
        <f t="shared" si="30"/>
        <v>8.9999999999999993E-3</v>
      </c>
      <c r="H999" s="79">
        <f t="shared" si="31"/>
        <v>3.5308204010700069E-2</v>
      </c>
      <c r="I999" s="76">
        <v>498492</v>
      </c>
      <c r="J999" s="80">
        <v>1700889</v>
      </c>
    </row>
    <row r="1000" spans="1:10" x14ac:dyDescent="0.25">
      <c r="A1000">
        <v>3</v>
      </c>
      <c r="B1000" s="76">
        <v>864.1</v>
      </c>
      <c r="C1000" s="76">
        <v>14.96</v>
      </c>
      <c r="D1000" s="76">
        <v>10</v>
      </c>
      <c r="E1000" s="77" t="s">
        <v>56</v>
      </c>
      <c r="F1000" s="78" t="s">
        <v>20</v>
      </c>
      <c r="G1000" s="76">
        <f t="shared" si="30"/>
        <v>1.7999999999999999E-2</v>
      </c>
      <c r="H1000" s="79">
        <f t="shared" si="31"/>
        <v>0.11249495398746266</v>
      </c>
      <c r="I1000" s="76">
        <v>498491</v>
      </c>
      <c r="J1000" s="80">
        <v>1700889</v>
      </c>
    </row>
    <row r="1001" spans="1:10" x14ac:dyDescent="0.25">
      <c r="A1001">
        <v>3</v>
      </c>
      <c r="B1001" s="76">
        <v>864.2</v>
      </c>
      <c r="C1001" s="76">
        <v>9.5500000000000007</v>
      </c>
      <c r="D1001" s="76">
        <v>8</v>
      </c>
      <c r="E1001" s="77" t="s">
        <v>56</v>
      </c>
      <c r="F1001" s="78" t="s">
        <v>20</v>
      </c>
      <c r="G1001" s="76">
        <f t="shared" si="30"/>
        <v>7.0000000000000001E-3</v>
      </c>
      <c r="H1001" s="79">
        <f t="shared" si="31"/>
        <v>3.6674701310594963E-2</v>
      </c>
      <c r="I1001" s="76">
        <v>498491</v>
      </c>
      <c r="J1001" s="80">
        <v>1700889</v>
      </c>
    </row>
    <row r="1002" spans="1:10" x14ac:dyDescent="0.25">
      <c r="A1002">
        <v>3</v>
      </c>
      <c r="B1002" s="76">
        <v>865</v>
      </c>
      <c r="C1002" s="76">
        <v>31.83</v>
      </c>
      <c r="D1002" s="76">
        <v>17</v>
      </c>
      <c r="E1002" s="77" t="s">
        <v>45</v>
      </c>
      <c r="F1002" s="78" t="s">
        <v>25</v>
      </c>
      <c r="G1002" s="76">
        <f t="shared" si="30"/>
        <v>0.08</v>
      </c>
      <c r="H1002" s="79">
        <f t="shared" si="31"/>
        <v>0.86574911041526159</v>
      </c>
      <c r="I1002" s="76">
        <v>498485</v>
      </c>
      <c r="J1002" s="80">
        <v>1700886</v>
      </c>
    </row>
    <row r="1003" spans="1:10" x14ac:dyDescent="0.25">
      <c r="A1003">
        <v>3</v>
      </c>
      <c r="B1003" s="76">
        <v>866</v>
      </c>
      <c r="C1003" s="76">
        <v>21.65</v>
      </c>
      <c r="D1003" s="76">
        <v>14</v>
      </c>
      <c r="E1003" s="77" t="s">
        <v>45</v>
      </c>
      <c r="F1003" s="78" t="s">
        <v>25</v>
      </c>
      <c r="G1003" s="76">
        <f t="shared" si="30"/>
        <v>3.6999999999999998E-2</v>
      </c>
      <c r="H1003" s="79">
        <f t="shared" si="31"/>
        <v>0.32984787641618213</v>
      </c>
      <c r="I1003" s="76">
        <v>498483</v>
      </c>
      <c r="J1003" s="80">
        <v>1700884</v>
      </c>
    </row>
    <row r="1004" spans="1:10" x14ac:dyDescent="0.25">
      <c r="A1004">
        <v>3</v>
      </c>
      <c r="B1004" s="76">
        <v>867</v>
      </c>
      <c r="C1004" s="76">
        <v>10.19</v>
      </c>
      <c r="D1004" s="76">
        <v>10</v>
      </c>
      <c r="E1004" s="77" t="s">
        <v>45</v>
      </c>
      <c r="F1004" s="78" t="s">
        <v>25</v>
      </c>
      <c r="G1004" s="76">
        <f t="shared" si="30"/>
        <v>8.0000000000000002E-3</v>
      </c>
      <c r="H1004" s="79">
        <f t="shared" si="31"/>
        <v>5.2193716629986411E-2</v>
      </c>
      <c r="I1004" s="76">
        <v>498486</v>
      </c>
      <c r="J1004" s="80">
        <v>1700882</v>
      </c>
    </row>
    <row r="1005" spans="1:10" x14ac:dyDescent="0.25">
      <c r="A1005">
        <v>3</v>
      </c>
      <c r="B1005" s="76">
        <v>868</v>
      </c>
      <c r="C1005" s="76">
        <v>22.28</v>
      </c>
      <c r="D1005" s="76">
        <v>17</v>
      </c>
      <c r="E1005" s="77" t="s">
        <v>45</v>
      </c>
      <c r="F1005" s="78" t="s">
        <v>25</v>
      </c>
      <c r="G1005" s="76">
        <f t="shared" si="30"/>
        <v>3.9E-2</v>
      </c>
      <c r="H1005" s="79">
        <f t="shared" si="31"/>
        <v>0.42417898614069388</v>
      </c>
      <c r="I1005" s="76">
        <v>498491</v>
      </c>
      <c r="J1005" s="80">
        <v>1700883</v>
      </c>
    </row>
    <row r="1006" spans="1:10" x14ac:dyDescent="0.25">
      <c r="A1006">
        <v>3</v>
      </c>
      <c r="B1006" s="76">
        <v>869</v>
      </c>
      <c r="C1006" s="76">
        <v>10.19</v>
      </c>
      <c r="D1006" s="76">
        <v>6</v>
      </c>
      <c r="E1006" s="77" t="s">
        <v>45</v>
      </c>
      <c r="F1006" s="78" t="s">
        <v>25</v>
      </c>
      <c r="G1006" s="76">
        <f t="shared" si="30"/>
        <v>8.0000000000000002E-3</v>
      </c>
      <c r="H1006" s="79">
        <f t="shared" si="31"/>
        <v>3.1316229977991848E-2</v>
      </c>
      <c r="I1006" s="76">
        <v>498492</v>
      </c>
      <c r="J1006" s="80">
        <v>1700882</v>
      </c>
    </row>
    <row r="1007" spans="1:10" x14ac:dyDescent="0.25">
      <c r="A1007">
        <v>3</v>
      </c>
      <c r="B1007" s="76">
        <v>870</v>
      </c>
      <c r="C1007" s="76">
        <v>13.69</v>
      </c>
      <c r="D1007" s="76">
        <v>7</v>
      </c>
      <c r="E1007" s="77" t="s">
        <v>45</v>
      </c>
      <c r="F1007" s="78" t="s">
        <v>25</v>
      </c>
      <c r="G1007" s="76">
        <f t="shared" si="30"/>
        <v>1.4999999999999999E-2</v>
      </c>
      <c r="H1007" s="79">
        <f t="shared" si="31"/>
        <v>6.5943924807538398E-2</v>
      </c>
      <c r="I1007" s="76">
        <v>498492</v>
      </c>
      <c r="J1007" s="80">
        <v>1700881</v>
      </c>
    </row>
    <row r="1008" spans="1:10" x14ac:dyDescent="0.25">
      <c r="A1008">
        <v>3</v>
      </c>
      <c r="B1008" s="76">
        <v>871</v>
      </c>
      <c r="C1008" s="76">
        <v>15.28</v>
      </c>
      <c r="D1008" s="76">
        <v>6</v>
      </c>
      <c r="E1008" s="77" t="s">
        <v>45</v>
      </c>
      <c r="F1008" s="78" t="s">
        <v>25</v>
      </c>
      <c r="G1008" s="76">
        <f t="shared" si="30"/>
        <v>1.7999999999999999E-2</v>
      </c>
      <c r="H1008" s="79">
        <f t="shared" si="31"/>
        <v>7.0415426516342319E-2</v>
      </c>
      <c r="I1008" s="76">
        <v>498492</v>
      </c>
      <c r="J1008" s="80">
        <v>1700876</v>
      </c>
    </row>
    <row r="1009" spans="1:10" x14ac:dyDescent="0.25">
      <c r="A1009">
        <v>3</v>
      </c>
      <c r="B1009" s="76">
        <v>872</v>
      </c>
      <c r="C1009" s="76">
        <v>28.01</v>
      </c>
      <c r="D1009" s="76">
        <v>16</v>
      </c>
      <c r="E1009" s="77" t="s">
        <v>45</v>
      </c>
      <c r="F1009" s="78" t="s">
        <v>25</v>
      </c>
      <c r="G1009" s="76">
        <f t="shared" si="30"/>
        <v>6.2E-2</v>
      </c>
      <c r="H1009" s="79">
        <f t="shared" si="31"/>
        <v>0.63098067109367639</v>
      </c>
      <c r="I1009" s="76">
        <v>498493</v>
      </c>
      <c r="J1009" s="80">
        <v>1700877</v>
      </c>
    </row>
    <row r="1010" spans="1:10" x14ac:dyDescent="0.25">
      <c r="A1010">
        <v>3</v>
      </c>
      <c r="B1010" s="76">
        <v>873</v>
      </c>
      <c r="C1010" s="76">
        <v>12.73</v>
      </c>
      <c r="D1010" s="76">
        <v>6</v>
      </c>
      <c r="E1010" s="77" t="s">
        <v>45</v>
      </c>
      <c r="F1010" s="78" t="s">
        <v>25</v>
      </c>
      <c r="G1010" s="76">
        <f t="shared" si="30"/>
        <v>1.2999999999999999E-2</v>
      </c>
      <c r="H1010" s="79">
        <f t="shared" si="31"/>
        <v>4.8874003212760461E-2</v>
      </c>
      <c r="I1010" s="76">
        <v>498496</v>
      </c>
      <c r="J1010" s="80">
        <v>1700873</v>
      </c>
    </row>
    <row r="1011" spans="1:10" x14ac:dyDescent="0.25">
      <c r="A1011">
        <v>3</v>
      </c>
      <c r="B1011" s="76">
        <v>874</v>
      </c>
      <c r="C1011" s="76">
        <v>12.73</v>
      </c>
      <c r="D1011" s="76">
        <v>7</v>
      </c>
      <c r="E1011" s="77" t="s">
        <v>45</v>
      </c>
      <c r="F1011" s="78" t="s">
        <v>25</v>
      </c>
      <c r="G1011" s="76">
        <f t="shared" si="30"/>
        <v>1.2999999999999999E-2</v>
      </c>
      <c r="H1011" s="79">
        <f t="shared" si="31"/>
        <v>5.7019670414887202E-2</v>
      </c>
      <c r="I1011" s="76">
        <v>498494</v>
      </c>
      <c r="J1011" s="80">
        <v>1700872</v>
      </c>
    </row>
    <row r="1012" spans="1:10" x14ac:dyDescent="0.25">
      <c r="A1012">
        <v>3</v>
      </c>
      <c r="B1012" s="76">
        <v>875</v>
      </c>
      <c r="C1012" s="76">
        <v>28.65</v>
      </c>
      <c r="D1012" s="76">
        <v>14</v>
      </c>
      <c r="E1012" s="77" t="s">
        <v>45</v>
      </c>
      <c r="F1012" s="78" t="s">
        <v>25</v>
      </c>
      <c r="G1012" s="76">
        <f t="shared" si="30"/>
        <v>6.4000000000000001E-2</v>
      </c>
      <c r="H1012" s="79">
        <f t="shared" si="31"/>
        <v>0.57762654564187044</v>
      </c>
      <c r="I1012" s="76">
        <v>498495</v>
      </c>
      <c r="J1012" s="80">
        <v>1700875</v>
      </c>
    </row>
    <row r="1013" spans="1:10" x14ac:dyDescent="0.25">
      <c r="A1013">
        <v>3</v>
      </c>
      <c r="B1013" s="76">
        <v>876</v>
      </c>
      <c r="C1013" s="76">
        <v>38.83</v>
      </c>
      <c r="D1013" s="76">
        <v>15</v>
      </c>
      <c r="E1013" s="77" t="s">
        <v>45</v>
      </c>
      <c r="F1013" s="78" t="s">
        <v>25</v>
      </c>
      <c r="G1013" s="76">
        <f t="shared" si="30"/>
        <v>0.11799999999999999</v>
      </c>
      <c r="H1013" s="79">
        <f t="shared" si="31"/>
        <v>1.1368309678922792</v>
      </c>
      <c r="I1013" s="76">
        <v>498495</v>
      </c>
      <c r="J1013" s="80">
        <v>1700872</v>
      </c>
    </row>
    <row r="1014" spans="1:10" x14ac:dyDescent="0.25">
      <c r="A1014">
        <v>3</v>
      </c>
      <c r="B1014" s="76">
        <v>877</v>
      </c>
      <c r="C1014" s="76">
        <v>14.96</v>
      </c>
      <c r="D1014" s="76">
        <v>10</v>
      </c>
      <c r="E1014" s="77" t="s">
        <v>45</v>
      </c>
      <c r="F1014" s="78" t="s">
        <v>25</v>
      </c>
      <c r="G1014" s="76">
        <f t="shared" si="30"/>
        <v>1.7999999999999999E-2</v>
      </c>
      <c r="H1014" s="79">
        <f t="shared" si="31"/>
        <v>0.11249495398746266</v>
      </c>
      <c r="I1014" s="76">
        <v>498496</v>
      </c>
      <c r="J1014" s="80">
        <v>1700872</v>
      </c>
    </row>
    <row r="1015" spans="1:10" x14ac:dyDescent="0.25">
      <c r="A1015">
        <v>3</v>
      </c>
      <c r="B1015" s="76">
        <v>878</v>
      </c>
      <c r="C1015" s="76">
        <v>43.29</v>
      </c>
      <c r="D1015" s="76">
        <v>17</v>
      </c>
      <c r="E1015" s="77" t="s">
        <v>45</v>
      </c>
      <c r="F1015" s="78" t="s">
        <v>25</v>
      </c>
      <c r="G1015" s="76">
        <f t="shared" si="30"/>
        <v>0.14699999999999999</v>
      </c>
      <c r="H1015" s="79">
        <f t="shared" si="31"/>
        <v>1.6013783338971808</v>
      </c>
      <c r="I1015" s="76">
        <v>498497</v>
      </c>
      <c r="J1015" s="80">
        <v>1700873</v>
      </c>
    </row>
    <row r="1016" spans="1:10" x14ac:dyDescent="0.25">
      <c r="A1016">
        <v>3</v>
      </c>
      <c r="B1016" s="76">
        <v>879</v>
      </c>
      <c r="C1016" s="76">
        <v>26.74</v>
      </c>
      <c r="D1016" s="76">
        <v>16</v>
      </c>
      <c r="E1016" s="77" t="s">
        <v>45</v>
      </c>
      <c r="F1016" s="78" t="s">
        <v>25</v>
      </c>
      <c r="G1016" s="76">
        <f t="shared" si="30"/>
        <v>5.6000000000000001E-2</v>
      </c>
      <c r="H1016" s="79">
        <f t="shared" si="31"/>
        <v>0.57505931655012887</v>
      </c>
      <c r="I1016" s="76">
        <v>498498</v>
      </c>
      <c r="J1016" s="80">
        <v>1700869</v>
      </c>
    </row>
    <row r="1017" spans="1:10" x14ac:dyDescent="0.25">
      <c r="A1017">
        <v>3</v>
      </c>
      <c r="B1017" s="76">
        <v>880</v>
      </c>
      <c r="C1017" s="76">
        <v>26.1</v>
      </c>
      <c r="D1017" s="76">
        <v>19</v>
      </c>
      <c r="E1017" s="77" t="s">
        <v>45</v>
      </c>
      <c r="F1017" s="78" t="s">
        <v>25</v>
      </c>
      <c r="G1017" s="76">
        <f t="shared" si="30"/>
        <v>5.3999999999999999E-2</v>
      </c>
      <c r="H1017" s="79">
        <f t="shared" si="31"/>
        <v>0.65058563679177861</v>
      </c>
      <c r="I1017" s="76">
        <v>498503</v>
      </c>
      <c r="J1017" s="80">
        <v>1700868</v>
      </c>
    </row>
    <row r="1018" spans="1:10" x14ac:dyDescent="0.25">
      <c r="A1018">
        <v>3</v>
      </c>
      <c r="B1018" s="76">
        <v>881</v>
      </c>
      <c r="C1018" s="76">
        <v>15.28</v>
      </c>
      <c r="D1018" s="76">
        <v>10</v>
      </c>
      <c r="E1018" s="77" t="s">
        <v>45</v>
      </c>
      <c r="F1018" s="78" t="s">
        <v>25</v>
      </c>
      <c r="G1018" s="76">
        <f t="shared" si="30"/>
        <v>1.7999999999999999E-2</v>
      </c>
      <c r="H1018" s="79">
        <f t="shared" si="31"/>
        <v>0.11735904419390386</v>
      </c>
      <c r="I1018" s="76">
        <v>498503</v>
      </c>
      <c r="J1018" s="80">
        <v>1700869</v>
      </c>
    </row>
    <row r="1019" spans="1:10" x14ac:dyDescent="0.25">
      <c r="A1019">
        <v>3</v>
      </c>
      <c r="B1019" s="76">
        <v>882</v>
      </c>
      <c r="C1019" s="76">
        <v>15.92</v>
      </c>
      <c r="D1019" s="76">
        <v>12</v>
      </c>
      <c r="E1019" s="77" t="s">
        <v>45</v>
      </c>
      <c r="F1019" s="78" t="s">
        <v>25</v>
      </c>
      <c r="G1019" s="76">
        <f t="shared" si="30"/>
        <v>0.02</v>
      </c>
      <c r="H1019" s="79">
        <f t="shared" si="31"/>
        <v>0.15287526687720579</v>
      </c>
      <c r="I1019" s="76">
        <v>498505</v>
      </c>
      <c r="J1019" s="80">
        <v>1700868</v>
      </c>
    </row>
    <row r="1020" spans="1:10" x14ac:dyDescent="0.25">
      <c r="A1020">
        <v>3</v>
      </c>
      <c r="B1020" s="76">
        <v>883</v>
      </c>
      <c r="C1020" s="76">
        <v>12.73</v>
      </c>
      <c r="D1020" s="76">
        <v>11</v>
      </c>
      <c r="E1020" s="77" t="s">
        <v>56</v>
      </c>
      <c r="F1020" s="78" t="s">
        <v>20</v>
      </c>
      <c r="G1020" s="76">
        <f t="shared" si="30"/>
        <v>1.2999999999999999E-2</v>
      </c>
      <c r="H1020" s="79">
        <f t="shared" si="31"/>
        <v>8.9602339223394167E-2</v>
      </c>
      <c r="I1020" s="76">
        <v>498508</v>
      </c>
      <c r="J1020" s="80">
        <v>1700868</v>
      </c>
    </row>
    <row r="1021" spans="1:10" x14ac:dyDescent="0.25">
      <c r="A1021">
        <v>3</v>
      </c>
      <c r="B1021" s="76">
        <v>884</v>
      </c>
      <c r="C1021" s="76">
        <v>11.46</v>
      </c>
      <c r="D1021" s="76">
        <v>8</v>
      </c>
      <c r="E1021" s="77" t="s">
        <v>47</v>
      </c>
      <c r="F1021" s="78" t="s">
        <v>20</v>
      </c>
      <c r="G1021" s="76">
        <f t="shared" si="30"/>
        <v>0.01</v>
      </c>
      <c r="H1021" s="79">
        <f t="shared" si="31"/>
        <v>5.2811569887256743E-2</v>
      </c>
      <c r="I1021" s="76">
        <v>498509</v>
      </c>
      <c r="J1021" s="80">
        <v>1700868</v>
      </c>
    </row>
    <row r="1022" spans="1:10" x14ac:dyDescent="0.25">
      <c r="A1022">
        <v>3</v>
      </c>
      <c r="B1022" s="76">
        <v>885</v>
      </c>
      <c r="C1022" s="76">
        <v>28.65</v>
      </c>
      <c r="D1022" s="76">
        <v>14</v>
      </c>
      <c r="E1022" s="77" t="s">
        <v>45</v>
      </c>
      <c r="F1022" s="78" t="s">
        <v>25</v>
      </c>
      <c r="G1022" s="76">
        <f t="shared" si="30"/>
        <v>6.4000000000000001E-2</v>
      </c>
      <c r="H1022" s="79">
        <f t="shared" si="31"/>
        <v>0.57762654564187044</v>
      </c>
      <c r="I1022" s="76">
        <v>498508</v>
      </c>
      <c r="J1022" s="80">
        <v>1700868</v>
      </c>
    </row>
    <row r="1023" spans="1:10" x14ac:dyDescent="0.25">
      <c r="A1023">
        <v>3</v>
      </c>
      <c r="B1023" s="76">
        <v>886</v>
      </c>
      <c r="C1023" s="76">
        <v>14.01</v>
      </c>
      <c r="D1023" s="76">
        <v>9</v>
      </c>
      <c r="E1023" s="77" t="s">
        <v>45</v>
      </c>
      <c r="F1023" s="78" t="s">
        <v>25</v>
      </c>
      <c r="G1023" s="76">
        <f t="shared" si="30"/>
        <v>1.4999999999999999E-2</v>
      </c>
      <c r="H1023" s="79">
        <f t="shared" si="31"/>
        <v>8.8795025309645281E-2</v>
      </c>
      <c r="I1023" s="76">
        <v>498510</v>
      </c>
      <c r="J1023" s="80">
        <v>1700864</v>
      </c>
    </row>
    <row r="1024" spans="1:10" x14ac:dyDescent="0.25">
      <c r="A1024">
        <v>3</v>
      </c>
      <c r="B1024" s="76">
        <v>887</v>
      </c>
      <c r="C1024" s="76">
        <v>27.37</v>
      </c>
      <c r="D1024" s="76">
        <v>16</v>
      </c>
      <c r="E1024" s="77" t="s">
        <v>44</v>
      </c>
      <c r="F1024" s="78" t="s">
        <v>18</v>
      </c>
      <c r="G1024" s="76">
        <f t="shared" si="30"/>
        <v>5.8999999999999997E-2</v>
      </c>
      <c r="H1024" s="79">
        <f t="shared" si="31"/>
        <v>0.60247555832830968</v>
      </c>
      <c r="I1024" s="76">
        <v>498510</v>
      </c>
      <c r="J1024" s="80">
        <v>1700864</v>
      </c>
    </row>
    <row r="1025" spans="1:10" x14ac:dyDescent="0.25">
      <c r="A1025">
        <v>3</v>
      </c>
      <c r="B1025" s="76">
        <v>888.1</v>
      </c>
      <c r="C1025" s="76">
        <v>16.55</v>
      </c>
      <c r="D1025" s="76">
        <v>8</v>
      </c>
      <c r="E1025" s="77" t="s">
        <v>45</v>
      </c>
      <c r="F1025" s="78" t="s">
        <v>25</v>
      </c>
      <c r="G1025" s="76">
        <f t="shared" si="30"/>
        <v>2.1999999999999999E-2</v>
      </c>
      <c r="H1025" s="79">
        <f t="shared" si="31"/>
        <v>0.11014273047038443</v>
      </c>
      <c r="I1025" s="76">
        <v>498512</v>
      </c>
      <c r="J1025" s="80">
        <v>1700861</v>
      </c>
    </row>
    <row r="1026" spans="1:10" x14ac:dyDescent="0.25">
      <c r="A1026">
        <v>3</v>
      </c>
      <c r="B1026" s="76">
        <v>888.2</v>
      </c>
      <c r="C1026" s="76">
        <v>16.55</v>
      </c>
      <c r="D1026" s="76">
        <v>10</v>
      </c>
      <c r="E1026" s="77" t="s">
        <v>45</v>
      </c>
      <c r="F1026" s="78" t="s">
        <v>25</v>
      </c>
      <c r="G1026" s="76">
        <f t="shared" ref="G1026:G1089" si="32">ROUND((C1026/100)^2*0.7854,3)</f>
        <v>2.1999999999999999E-2</v>
      </c>
      <c r="H1026" s="79">
        <f t="shared" si="31"/>
        <v>0.13767841308798054</v>
      </c>
      <c r="I1026" s="76">
        <v>498512</v>
      </c>
      <c r="J1026" s="80">
        <v>1700861</v>
      </c>
    </row>
    <row r="1027" spans="1:10" x14ac:dyDescent="0.25">
      <c r="A1027">
        <v>3</v>
      </c>
      <c r="B1027" s="76">
        <v>889</v>
      </c>
      <c r="C1027" s="76">
        <v>10.19</v>
      </c>
      <c r="D1027" s="76">
        <v>10</v>
      </c>
      <c r="E1027" s="77" t="s">
        <v>43</v>
      </c>
      <c r="F1027" s="78" t="s">
        <v>23</v>
      </c>
      <c r="G1027" s="76">
        <f t="shared" si="32"/>
        <v>8.0000000000000002E-3</v>
      </c>
      <c r="H1027" s="79">
        <f t="shared" ref="H1027:H1090" si="33">IF(E1027="Pino candelillo",-0.0044177+(0.0000285*C1027^2*D1027),((C1027/100)^2)*D1027*0.64*(PI()/4))</f>
        <v>2.5175588499999998E-2</v>
      </c>
      <c r="I1027" s="76">
        <v>498514</v>
      </c>
      <c r="J1027" s="80">
        <v>1700857</v>
      </c>
    </row>
    <row r="1028" spans="1:10" x14ac:dyDescent="0.25">
      <c r="A1028">
        <v>3</v>
      </c>
      <c r="B1028" s="76">
        <v>890</v>
      </c>
      <c r="C1028" s="76">
        <v>14.01</v>
      </c>
      <c r="D1028" s="76">
        <v>7</v>
      </c>
      <c r="E1028" s="77" t="s">
        <v>56</v>
      </c>
      <c r="F1028" s="78" t="s">
        <v>20</v>
      </c>
      <c r="G1028" s="76">
        <f t="shared" si="32"/>
        <v>1.4999999999999999E-2</v>
      </c>
      <c r="H1028" s="79">
        <f t="shared" si="33"/>
        <v>6.9062797463057435E-2</v>
      </c>
      <c r="I1028" s="76">
        <v>498514</v>
      </c>
      <c r="J1028" s="80">
        <v>1700857</v>
      </c>
    </row>
    <row r="1029" spans="1:10" x14ac:dyDescent="0.25">
      <c r="A1029">
        <v>3</v>
      </c>
      <c r="B1029" s="76">
        <v>891</v>
      </c>
      <c r="C1029" s="76">
        <v>60.48</v>
      </c>
      <c r="D1029" s="76">
        <v>11</v>
      </c>
      <c r="E1029" s="77" t="s">
        <v>45</v>
      </c>
      <c r="F1029" s="78" t="s">
        <v>25</v>
      </c>
      <c r="G1029" s="76">
        <f t="shared" si="32"/>
        <v>0.28699999999999998</v>
      </c>
      <c r="H1029" s="79">
        <f t="shared" si="33"/>
        <v>2.0224887078382654</v>
      </c>
      <c r="I1029" s="76">
        <v>498519</v>
      </c>
      <c r="J1029" s="80">
        <v>1700849</v>
      </c>
    </row>
    <row r="1030" spans="1:10" x14ac:dyDescent="0.25">
      <c r="A1030">
        <v>3</v>
      </c>
      <c r="B1030" s="76">
        <v>892</v>
      </c>
      <c r="C1030" s="76">
        <v>22.92</v>
      </c>
      <c r="D1030" s="76">
        <v>13</v>
      </c>
      <c r="E1030" s="77" t="s">
        <v>43</v>
      </c>
      <c r="F1030" s="78" t="s">
        <v>23</v>
      </c>
      <c r="G1030" s="76">
        <f t="shared" si="32"/>
        <v>4.1000000000000002E-2</v>
      </c>
      <c r="H1030" s="79">
        <f t="shared" si="33"/>
        <v>0.19021573120000002</v>
      </c>
      <c r="I1030" s="76">
        <v>498524</v>
      </c>
      <c r="J1030" s="80">
        <v>1700845</v>
      </c>
    </row>
    <row r="1031" spans="1:10" x14ac:dyDescent="0.25">
      <c r="A1031">
        <v>3</v>
      </c>
      <c r="B1031" s="76">
        <v>893.1</v>
      </c>
      <c r="C1031" s="76">
        <v>21.01</v>
      </c>
      <c r="D1031" s="76">
        <v>11</v>
      </c>
      <c r="E1031" s="77" t="s">
        <v>45</v>
      </c>
      <c r="F1031" s="78" t="s">
        <v>25</v>
      </c>
      <c r="G1031" s="76">
        <f t="shared" si="32"/>
        <v>3.5000000000000003E-2</v>
      </c>
      <c r="H1031" s="79">
        <f t="shared" si="33"/>
        <v>0.24407013722200946</v>
      </c>
      <c r="I1031" s="76">
        <v>498529</v>
      </c>
      <c r="J1031" s="80">
        <v>1700844</v>
      </c>
    </row>
    <row r="1032" spans="1:10" x14ac:dyDescent="0.25">
      <c r="A1032">
        <v>3</v>
      </c>
      <c r="B1032" s="76">
        <v>893.2</v>
      </c>
      <c r="C1032" s="76">
        <v>28.01</v>
      </c>
      <c r="D1032" s="76">
        <v>12</v>
      </c>
      <c r="E1032" s="77" t="s">
        <v>45</v>
      </c>
      <c r="F1032" s="78" t="s">
        <v>25</v>
      </c>
      <c r="G1032" s="76">
        <f t="shared" si="32"/>
        <v>6.2E-2</v>
      </c>
      <c r="H1032" s="79">
        <f t="shared" si="33"/>
        <v>0.47323550332025732</v>
      </c>
      <c r="I1032" s="76">
        <v>498529</v>
      </c>
      <c r="J1032" s="80">
        <v>1700844</v>
      </c>
    </row>
    <row r="1033" spans="1:10" x14ac:dyDescent="0.25">
      <c r="A1033">
        <v>3</v>
      </c>
      <c r="B1033" s="76">
        <v>894</v>
      </c>
      <c r="C1033" s="76">
        <v>18.14</v>
      </c>
      <c r="D1033" s="76">
        <v>10</v>
      </c>
      <c r="E1033" s="77" t="s">
        <v>45</v>
      </c>
      <c r="F1033" s="78" t="s">
        <v>25</v>
      </c>
      <c r="G1033" s="76">
        <f t="shared" si="32"/>
        <v>2.5999999999999999E-2</v>
      </c>
      <c r="H1033" s="79">
        <f t="shared" si="33"/>
        <v>0.16540339551251138</v>
      </c>
      <c r="I1033" s="76">
        <v>498526</v>
      </c>
      <c r="J1033" s="80">
        <v>1700842</v>
      </c>
    </row>
    <row r="1034" spans="1:10" x14ac:dyDescent="0.25">
      <c r="A1034">
        <v>3</v>
      </c>
      <c r="B1034" s="76">
        <v>895</v>
      </c>
      <c r="C1034" s="76">
        <v>10.82</v>
      </c>
      <c r="D1034" s="76">
        <v>11</v>
      </c>
      <c r="E1034" s="77" t="s">
        <v>44</v>
      </c>
      <c r="F1034" s="78" t="s">
        <v>18</v>
      </c>
      <c r="G1034" s="76">
        <f t="shared" si="32"/>
        <v>8.9999999999999993E-3</v>
      </c>
      <c r="H1034" s="79">
        <f t="shared" si="33"/>
        <v>6.4731707352950127E-2</v>
      </c>
      <c r="I1034" s="76">
        <v>498523</v>
      </c>
      <c r="J1034" s="80">
        <v>1700847</v>
      </c>
    </row>
    <row r="1035" spans="1:10" x14ac:dyDescent="0.25">
      <c r="A1035">
        <v>3</v>
      </c>
      <c r="B1035" s="76">
        <v>896</v>
      </c>
      <c r="C1035" s="76">
        <v>9.5500000000000007</v>
      </c>
      <c r="D1035" s="76">
        <v>11</v>
      </c>
      <c r="E1035" s="77" t="s">
        <v>44</v>
      </c>
      <c r="F1035" s="78" t="s">
        <v>18</v>
      </c>
      <c r="G1035" s="76">
        <f t="shared" si="32"/>
        <v>7.0000000000000001E-3</v>
      </c>
      <c r="H1035" s="79">
        <f t="shared" si="33"/>
        <v>5.0427714302068063E-2</v>
      </c>
      <c r="I1035" s="76">
        <v>498523</v>
      </c>
      <c r="J1035" s="80">
        <v>1700848</v>
      </c>
    </row>
    <row r="1036" spans="1:10" x14ac:dyDescent="0.25">
      <c r="A1036">
        <v>3</v>
      </c>
      <c r="B1036" s="76">
        <v>897</v>
      </c>
      <c r="C1036" s="76">
        <v>31.83</v>
      </c>
      <c r="D1036" s="76">
        <v>16</v>
      </c>
      <c r="E1036" s="77" t="s">
        <v>45</v>
      </c>
      <c r="F1036" s="78" t="s">
        <v>25</v>
      </c>
      <c r="G1036" s="76">
        <f t="shared" si="32"/>
        <v>0.08</v>
      </c>
      <c r="H1036" s="79">
        <f t="shared" si="33"/>
        <v>0.81482269215554037</v>
      </c>
      <c r="I1036" s="76">
        <v>498522</v>
      </c>
      <c r="J1036" s="80">
        <v>1700848</v>
      </c>
    </row>
    <row r="1037" spans="1:10" x14ac:dyDescent="0.25">
      <c r="A1037">
        <v>3</v>
      </c>
      <c r="B1037" s="76">
        <v>898</v>
      </c>
      <c r="C1037" s="76">
        <v>12.1</v>
      </c>
      <c r="D1037" s="76">
        <v>8</v>
      </c>
      <c r="E1037" s="77" t="s">
        <v>46</v>
      </c>
      <c r="F1037" s="78" t="s">
        <v>17</v>
      </c>
      <c r="G1037" s="76">
        <f t="shared" si="32"/>
        <v>1.0999999999999999E-2</v>
      </c>
      <c r="H1037" s="79">
        <f t="shared" si="33"/>
        <v>5.8874954292746445E-2</v>
      </c>
      <c r="I1037" s="76">
        <v>498510</v>
      </c>
      <c r="J1037" s="80">
        <v>1700858</v>
      </c>
    </row>
    <row r="1038" spans="1:10" x14ac:dyDescent="0.25">
      <c r="A1038">
        <v>3</v>
      </c>
      <c r="B1038" s="76">
        <v>899</v>
      </c>
      <c r="C1038" s="76">
        <v>19.100000000000001</v>
      </c>
      <c r="D1038" s="76">
        <v>10</v>
      </c>
      <c r="E1038" s="77" t="s">
        <v>44</v>
      </c>
      <c r="F1038" s="78" t="s">
        <v>18</v>
      </c>
      <c r="G1038" s="76">
        <f t="shared" si="32"/>
        <v>2.9000000000000001E-2</v>
      </c>
      <c r="H1038" s="79">
        <f t="shared" si="33"/>
        <v>0.18337350655297477</v>
      </c>
      <c r="I1038" s="76">
        <v>498509</v>
      </c>
      <c r="J1038" s="80">
        <v>1700859</v>
      </c>
    </row>
    <row r="1039" spans="1:10" x14ac:dyDescent="0.25">
      <c r="A1039">
        <v>3</v>
      </c>
      <c r="B1039" s="76">
        <v>900</v>
      </c>
      <c r="C1039" s="76">
        <v>9.5500000000000007</v>
      </c>
      <c r="D1039" s="76">
        <v>6</v>
      </c>
      <c r="E1039" s="77" t="s">
        <v>46</v>
      </c>
      <c r="F1039" s="78" t="s">
        <v>17</v>
      </c>
      <c r="G1039" s="76">
        <f t="shared" si="32"/>
        <v>7.0000000000000001E-3</v>
      </c>
      <c r="H1039" s="79">
        <f t="shared" si="33"/>
        <v>2.7506025982946217E-2</v>
      </c>
      <c r="I1039" s="76">
        <v>498509</v>
      </c>
      <c r="J1039" s="80">
        <v>1700858</v>
      </c>
    </row>
    <row r="1040" spans="1:10" x14ac:dyDescent="0.25">
      <c r="A1040">
        <v>3</v>
      </c>
      <c r="B1040" s="76">
        <v>901</v>
      </c>
      <c r="C1040" s="76">
        <v>24.83</v>
      </c>
      <c r="D1040" s="76">
        <v>13</v>
      </c>
      <c r="E1040" s="77" t="s">
        <v>45</v>
      </c>
      <c r="F1040" s="78" t="s">
        <v>25</v>
      </c>
      <c r="G1040" s="76">
        <f t="shared" si="32"/>
        <v>4.8000000000000001E-2</v>
      </c>
      <c r="H1040" s="79">
        <f t="shared" si="33"/>
        <v>0.40287159389688559</v>
      </c>
      <c r="I1040" s="76">
        <v>498508</v>
      </c>
      <c r="J1040" s="80">
        <v>1700861</v>
      </c>
    </row>
    <row r="1041" spans="1:10" x14ac:dyDescent="0.25">
      <c r="A1041">
        <v>3</v>
      </c>
      <c r="B1041" s="76">
        <v>902</v>
      </c>
      <c r="C1041" s="76">
        <v>18.46</v>
      </c>
      <c r="D1041" s="76">
        <v>12</v>
      </c>
      <c r="E1041" s="77" t="s">
        <v>45</v>
      </c>
      <c r="F1041" s="78" t="s">
        <v>25</v>
      </c>
      <c r="G1041" s="76">
        <f t="shared" si="32"/>
        <v>2.7E-2</v>
      </c>
      <c r="H1041" s="79">
        <f t="shared" si="33"/>
        <v>0.20554858658151162</v>
      </c>
      <c r="I1041" s="76">
        <v>498508</v>
      </c>
      <c r="J1041" s="80">
        <v>1700861</v>
      </c>
    </row>
    <row r="1042" spans="1:10" x14ac:dyDescent="0.25">
      <c r="A1042">
        <v>3</v>
      </c>
      <c r="B1042" s="76">
        <v>903</v>
      </c>
      <c r="C1042" s="76">
        <v>11.46</v>
      </c>
      <c r="D1042" s="76">
        <v>7</v>
      </c>
      <c r="E1042" s="77" t="s">
        <v>46</v>
      </c>
      <c r="F1042" s="78" t="s">
        <v>17</v>
      </c>
      <c r="G1042" s="76">
        <f t="shared" si="32"/>
        <v>0.01</v>
      </c>
      <c r="H1042" s="79">
        <f t="shared" si="33"/>
        <v>4.6210123651349647E-2</v>
      </c>
      <c r="I1042" s="76">
        <v>498506</v>
      </c>
      <c r="J1042" s="80">
        <v>1700859</v>
      </c>
    </row>
    <row r="1043" spans="1:10" x14ac:dyDescent="0.25">
      <c r="A1043">
        <v>3</v>
      </c>
      <c r="B1043" s="76">
        <v>904</v>
      </c>
      <c r="C1043" s="76">
        <v>23.55</v>
      </c>
      <c r="D1043" s="76">
        <v>13</v>
      </c>
      <c r="E1043" s="77" t="s">
        <v>45</v>
      </c>
      <c r="F1043" s="78" t="s">
        <v>25</v>
      </c>
      <c r="G1043" s="76">
        <f t="shared" si="32"/>
        <v>4.3999999999999997E-2</v>
      </c>
      <c r="H1043" s="79">
        <f t="shared" si="33"/>
        <v>0.36240570904980696</v>
      </c>
      <c r="I1043" s="76">
        <v>498505</v>
      </c>
      <c r="J1043" s="80">
        <v>1700860</v>
      </c>
    </row>
    <row r="1044" spans="1:10" x14ac:dyDescent="0.25">
      <c r="A1044">
        <v>3</v>
      </c>
      <c r="B1044" s="76">
        <v>905</v>
      </c>
      <c r="C1044" s="76">
        <v>17.190000000000001</v>
      </c>
      <c r="D1044" s="76">
        <v>13</v>
      </c>
      <c r="E1044" s="77" t="s">
        <v>45</v>
      </c>
      <c r="F1044" s="78" t="s">
        <v>25</v>
      </c>
      <c r="G1044" s="76">
        <f t="shared" si="32"/>
        <v>2.3E-2</v>
      </c>
      <c r="H1044" s="79">
        <f t="shared" si="33"/>
        <v>0.19309230240028252</v>
      </c>
      <c r="I1044" s="76">
        <v>498502</v>
      </c>
      <c r="J1044" s="80">
        <v>1700859</v>
      </c>
    </row>
    <row r="1045" spans="1:10" x14ac:dyDescent="0.25">
      <c r="A1045">
        <v>3</v>
      </c>
      <c r="B1045" s="76">
        <v>906</v>
      </c>
      <c r="C1045" s="76">
        <v>15.92</v>
      </c>
      <c r="D1045" s="76">
        <v>7</v>
      </c>
      <c r="E1045" s="77" t="s">
        <v>46</v>
      </c>
      <c r="F1045" s="78" t="s">
        <v>17</v>
      </c>
      <c r="G1045" s="76">
        <f t="shared" si="32"/>
        <v>0.02</v>
      </c>
      <c r="H1045" s="79">
        <f t="shared" si="33"/>
        <v>8.9177239011703394E-2</v>
      </c>
      <c r="I1045" s="76">
        <v>498503</v>
      </c>
      <c r="J1045" s="80">
        <v>1700859</v>
      </c>
    </row>
    <row r="1046" spans="1:10" x14ac:dyDescent="0.25">
      <c r="A1046">
        <v>3</v>
      </c>
      <c r="B1046" s="76">
        <v>907</v>
      </c>
      <c r="C1046" s="76">
        <v>19.100000000000001</v>
      </c>
      <c r="D1046" s="76">
        <v>12</v>
      </c>
      <c r="E1046" s="77" t="s">
        <v>46</v>
      </c>
      <c r="F1046" s="78" t="s">
        <v>17</v>
      </c>
      <c r="G1046" s="76">
        <f t="shared" si="32"/>
        <v>2.9000000000000001E-2</v>
      </c>
      <c r="H1046" s="79">
        <f t="shared" si="33"/>
        <v>0.22004820786356974</v>
      </c>
      <c r="I1046" s="76">
        <v>498503</v>
      </c>
      <c r="J1046" s="80">
        <v>1700859</v>
      </c>
    </row>
    <row r="1047" spans="1:10" x14ac:dyDescent="0.25">
      <c r="A1047">
        <v>3</v>
      </c>
      <c r="B1047" s="76">
        <v>908</v>
      </c>
      <c r="C1047" s="76">
        <v>14.01</v>
      </c>
      <c r="D1047" s="76">
        <v>9</v>
      </c>
      <c r="E1047" s="77" t="s">
        <v>45</v>
      </c>
      <c r="F1047" s="78" t="s">
        <v>25</v>
      </c>
      <c r="G1047" s="76">
        <f t="shared" si="32"/>
        <v>1.4999999999999999E-2</v>
      </c>
      <c r="H1047" s="79">
        <f t="shared" si="33"/>
        <v>8.8795025309645281E-2</v>
      </c>
      <c r="I1047" s="76">
        <v>498502</v>
      </c>
      <c r="J1047" s="80">
        <v>1700868</v>
      </c>
    </row>
    <row r="1048" spans="1:10" x14ac:dyDescent="0.25">
      <c r="A1048">
        <v>3</v>
      </c>
      <c r="B1048" s="76">
        <v>909</v>
      </c>
      <c r="C1048" s="76">
        <v>21.65</v>
      </c>
      <c r="D1048" s="76">
        <v>14</v>
      </c>
      <c r="E1048" s="77" t="s">
        <v>45</v>
      </c>
      <c r="F1048" s="78" t="s">
        <v>25</v>
      </c>
      <c r="G1048" s="76">
        <f t="shared" si="32"/>
        <v>3.6999999999999998E-2</v>
      </c>
      <c r="H1048" s="79">
        <f t="shared" si="33"/>
        <v>0.32984787641618213</v>
      </c>
      <c r="I1048" s="76">
        <v>498500</v>
      </c>
      <c r="J1048" s="80">
        <v>1700865</v>
      </c>
    </row>
    <row r="1049" spans="1:10" x14ac:dyDescent="0.25">
      <c r="A1049">
        <v>3</v>
      </c>
      <c r="B1049" s="76">
        <v>910</v>
      </c>
      <c r="C1049" s="76">
        <v>9.5500000000000007</v>
      </c>
      <c r="D1049" s="76">
        <v>7</v>
      </c>
      <c r="E1049" s="77" t="s">
        <v>45</v>
      </c>
      <c r="F1049" s="78" t="s">
        <v>25</v>
      </c>
      <c r="G1049" s="76">
        <f t="shared" si="32"/>
        <v>7.0000000000000001E-3</v>
      </c>
      <c r="H1049" s="79">
        <f t="shared" si="33"/>
        <v>3.2090363646770592E-2</v>
      </c>
      <c r="I1049" s="76">
        <v>498496</v>
      </c>
      <c r="J1049" s="80">
        <v>1700867</v>
      </c>
    </row>
    <row r="1050" spans="1:10" x14ac:dyDescent="0.25">
      <c r="A1050">
        <v>3</v>
      </c>
      <c r="B1050" s="76">
        <v>911</v>
      </c>
      <c r="C1050" s="76">
        <v>9.5500000000000007</v>
      </c>
      <c r="D1050" s="76">
        <v>4</v>
      </c>
      <c r="E1050" s="77" t="s">
        <v>45</v>
      </c>
      <c r="F1050" s="78" t="s">
        <v>25</v>
      </c>
      <c r="G1050" s="76">
        <f t="shared" si="32"/>
        <v>7.0000000000000001E-3</v>
      </c>
      <c r="H1050" s="79">
        <f t="shared" si="33"/>
        <v>1.8337350655297482E-2</v>
      </c>
      <c r="I1050" s="76">
        <v>498493</v>
      </c>
      <c r="J1050" s="80">
        <v>1700869</v>
      </c>
    </row>
    <row r="1051" spans="1:10" x14ac:dyDescent="0.25">
      <c r="A1051">
        <v>3</v>
      </c>
      <c r="B1051" s="76">
        <v>912</v>
      </c>
      <c r="C1051" s="76">
        <v>14.64</v>
      </c>
      <c r="D1051" s="76">
        <v>9</v>
      </c>
      <c r="E1051" s="77" t="s">
        <v>45</v>
      </c>
      <c r="F1051" s="78" t="s">
        <v>25</v>
      </c>
      <c r="G1051" s="76">
        <f t="shared" si="32"/>
        <v>1.7000000000000001E-2</v>
      </c>
      <c r="H1051" s="79">
        <f t="shared" si="33"/>
        <v>9.6960426740184819E-2</v>
      </c>
      <c r="I1051" s="76">
        <v>498493</v>
      </c>
      <c r="J1051" s="80">
        <v>1700869</v>
      </c>
    </row>
    <row r="1052" spans="1:10" x14ac:dyDescent="0.25">
      <c r="A1052">
        <v>3</v>
      </c>
      <c r="B1052" s="76">
        <v>913</v>
      </c>
      <c r="C1052" s="76">
        <v>19.100000000000001</v>
      </c>
      <c r="D1052" s="76">
        <v>8</v>
      </c>
      <c r="E1052" s="77" t="s">
        <v>45</v>
      </c>
      <c r="F1052" s="78" t="s">
        <v>25</v>
      </c>
      <c r="G1052" s="76">
        <f t="shared" si="32"/>
        <v>2.9000000000000001E-2</v>
      </c>
      <c r="H1052" s="79">
        <f t="shared" si="33"/>
        <v>0.14669880524237985</v>
      </c>
      <c r="I1052" s="76">
        <v>498492</v>
      </c>
      <c r="J1052" s="80">
        <v>1700872</v>
      </c>
    </row>
    <row r="1053" spans="1:10" x14ac:dyDescent="0.25">
      <c r="A1053">
        <v>3</v>
      </c>
      <c r="B1053" s="76">
        <v>914</v>
      </c>
      <c r="C1053" s="76">
        <v>35.01</v>
      </c>
      <c r="D1053" s="76">
        <v>15</v>
      </c>
      <c r="E1053" s="77" t="s">
        <v>45</v>
      </c>
      <c r="F1053" s="78" t="s">
        <v>25</v>
      </c>
      <c r="G1053" s="76">
        <f t="shared" si="32"/>
        <v>9.6000000000000002E-2</v>
      </c>
      <c r="H1053" s="79">
        <f t="shared" si="33"/>
        <v>0.92415610311942586</v>
      </c>
      <c r="I1053" s="76">
        <v>498489</v>
      </c>
      <c r="J1053" s="80">
        <v>1700872</v>
      </c>
    </row>
    <row r="1054" spans="1:10" x14ac:dyDescent="0.25">
      <c r="A1054">
        <v>3</v>
      </c>
      <c r="B1054" s="76">
        <v>915</v>
      </c>
      <c r="C1054" s="76">
        <v>35.01</v>
      </c>
      <c r="D1054" s="76">
        <v>15</v>
      </c>
      <c r="E1054" s="77" t="s">
        <v>45</v>
      </c>
      <c r="F1054" s="78" t="s">
        <v>25</v>
      </c>
      <c r="G1054" s="76">
        <f t="shared" si="32"/>
        <v>9.6000000000000002E-2</v>
      </c>
      <c r="H1054" s="79">
        <f t="shared" si="33"/>
        <v>0.92415610311942586</v>
      </c>
      <c r="I1054" s="76">
        <v>498488</v>
      </c>
      <c r="J1054" s="80">
        <v>1700873</v>
      </c>
    </row>
    <row r="1055" spans="1:10" x14ac:dyDescent="0.25">
      <c r="A1055">
        <v>3</v>
      </c>
      <c r="B1055" s="76">
        <v>916</v>
      </c>
      <c r="C1055" s="76">
        <v>26.74</v>
      </c>
      <c r="D1055" s="76">
        <v>13</v>
      </c>
      <c r="E1055" s="77" t="s">
        <v>45</v>
      </c>
      <c r="F1055" s="78" t="s">
        <v>25</v>
      </c>
      <c r="G1055" s="76">
        <f t="shared" si="32"/>
        <v>5.6000000000000001E-2</v>
      </c>
      <c r="H1055" s="79">
        <f t="shared" si="33"/>
        <v>0.46723569469697968</v>
      </c>
      <c r="I1055" s="76">
        <v>498481</v>
      </c>
      <c r="J1055" s="80">
        <v>1700878</v>
      </c>
    </row>
    <row r="1056" spans="1:10" x14ac:dyDescent="0.25">
      <c r="A1056">
        <v>3</v>
      </c>
      <c r="B1056" s="76">
        <v>917</v>
      </c>
      <c r="C1056" s="76">
        <v>12.73</v>
      </c>
      <c r="D1056" s="76">
        <v>10</v>
      </c>
      <c r="E1056" s="77" t="s">
        <v>45</v>
      </c>
      <c r="F1056" s="78" t="s">
        <v>25</v>
      </c>
      <c r="G1056" s="76">
        <f t="shared" si="32"/>
        <v>1.2999999999999999E-2</v>
      </c>
      <c r="H1056" s="79">
        <f t="shared" si="33"/>
        <v>8.1456672021267426E-2</v>
      </c>
      <c r="I1056" s="76">
        <v>498481</v>
      </c>
      <c r="J1056" s="80">
        <v>1700880</v>
      </c>
    </row>
    <row r="1057" spans="1:10" x14ac:dyDescent="0.25">
      <c r="A1057">
        <v>3</v>
      </c>
      <c r="B1057" s="76">
        <v>918</v>
      </c>
      <c r="C1057" s="76">
        <v>41.38</v>
      </c>
      <c r="D1057" s="76">
        <v>17</v>
      </c>
      <c r="E1057" s="77" t="s">
        <v>45</v>
      </c>
      <c r="F1057" s="78" t="s">
        <v>25</v>
      </c>
      <c r="G1057" s="76">
        <f t="shared" si="32"/>
        <v>0.13400000000000001</v>
      </c>
      <c r="H1057" s="79">
        <f t="shared" si="33"/>
        <v>1.4631867152598583</v>
      </c>
      <c r="I1057" s="76">
        <v>498481</v>
      </c>
      <c r="J1057" s="80">
        <v>1700880</v>
      </c>
    </row>
    <row r="1058" spans="1:10" x14ac:dyDescent="0.25">
      <c r="A1058">
        <v>3</v>
      </c>
      <c r="B1058" s="76">
        <v>919</v>
      </c>
      <c r="C1058" s="76">
        <v>23.55</v>
      </c>
      <c r="D1058" s="76">
        <v>16</v>
      </c>
      <c r="E1058" s="77" t="s">
        <v>45</v>
      </c>
      <c r="F1058" s="78" t="s">
        <v>25</v>
      </c>
      <c r="G1058" s="76">
        <f t="shared" si="32"/>
        <v>4.3999999999999997E-2</v>
      </c>
      <c r="H1058" s="79">
        <f t="shared" si="33"/>
        <v>0.44603779575360863</v>
      </c>
      <c r="I1058" s="76">
        <v>498478</v>
      </c>
      <c r="J1058" s="80">
        <v>1700883</v>
      </c>
    </row>
    <row r="1059" spans="1:10" x14ac:dyDescent="0.25">
      <c r="A1059">
        <v>3</v>
      </c>
      <c r="B1059" s="76">
        <v>920</v>
      </c>
      <c r="C1059" s="76">
        <v>31.83</v>
      </c>
      <c r="D1059" s="76">
        <v>16</v>
      </c>
      <c r="E1059" s="77" t="s">
        <v>45</v>
      </c>
      <c r="F1059" s="78" t="s">
        <v>25</v>
      </c>
      <c r="G1059" s="76">
        <f t="shared" si="32"/>
        <v>0.08</v>
      </c>
      <c r="H1059" s="79">
        <f t="shared" si="33"/>
        <v>0.81482269215554037</v>
      </c>
      <c r="I1059" s="76">
        <v>498476</v>
      </c>
      <c r="J1059" s="80">
        <v>1700883</v>
      </c>
    </row>
    <row r="1060" spans="1:10" x14ac:dyDescent="0.25">
      <c r="A1060">
        <v>3</v>
      </c>
      <c r="B1060" s="76">
        <v>921</v>
      </c>
      <c r="C1060" s="76">
        <v>19.100000000000001</v>
      </c>
      <c r="D1060" s="76">
        <v>9</v>
      </c>
      <c r="E1060" s="77" t="s">
        <v>45</v>
      </c>
      <c r="F1060" s="78" t="s">
        <v>25</v>
      </c>
      <c r="G1060" s="76">
        <f t="shared" si="32"/>
        <v>2.9000000000000001E-2</v>
      </c>
      <c r="H1060" s="79">
        <f t="shared" si="33"/>
        <v>0.16503615589767731</v>
      </c>
      <c r="I1060" s="76">
        <v>498475</v>
      </c>
      <c r="J1060" s="80">
        <v>1700883</v>
      </c>
    </row>
    <row r="1061" spans="1:10" x14ac:dyDescent="0.25">
      <c r="A1061">
        <v>3</v>
      </c>
      <c r="B1061" s="76">
        <v>922</v>
      </c>
      <c r="C1061" s="76">
        <v>42.97</v>
      </c>
      <c r="D1061" s="76">
        <v>18</v>
      </c>
      <c r="E1061" s="77" t="s">
        <v>45</v>
      </c>
      <c r="F1061" s="78" t="s">
        <v>25</v>
      </c>
      <c r="G1061" s="76">
        <f t="shared" si="32"/>
        <v>0.14499999999999999</v>
      </c>
      <c r="H1061" s="79">
        <f t="shared" si="33"/>
        <v>1.6706022724439002</v>
      </c>
      <c r="I1061" s="76">
        <v>498467</v>
      </c>
      <c r="J1061" s="80">
        <v>1700890</v>
      </c>
    </row>
    <row r="1062" spans="1:10" x14ac:dyDescent="0.25">
      <c r="A1062">
        <v>3</v>
      </c>
      <c r="B1062" s="76">
        <v>923</v>
      </c>
      <c r="C1062" s="76">
        <v>12.73</v>
      </c>
      <c r="D1062" s="76">
        <v>9</v>
      </c>
      <c r="E1062" s="77" t="s">
        <v>45</v>
      </c>
      <c r="F1062" s="78" t="s">
        <v>25</v>
      </c>
      <c r="G1062" s="76">
        <f t="shared" si="32"/>
        <v>1.2999999999999999E-2</v>
      </c>
      <c r="H1062" s="79">
        <f t="shared" si="33"/>
        <v>7.3311004819140699E-2</v>
      </c>
      <c r="I1062" s="76">
        <v>498468</v>
      </c>
      <c r="J1062" s="80">
        <v>1700892</v>
      </c>
    </row>
    <row r="1063" spans="1:10" x14ac:dyDescent="0.25">
      <c r="A1063">
        <v>3</v>
      </c>
      <c r="B1063" s="76">
        <v>924.1</v>
      </c>
      <c r="C1063" s="76">
        <v>29.28</v>
      </c>
      <c r="D1063" s="76">
        <v>14</v>
      </c>
      <c r="E1063" s="77" t="s">
        <v>45</v>
      </c>
      <c r="F1063" s="78" t="s">
        <v>25</v>
      </c>
      <c r="G1063" s="76">
        <f t="shared" si="32"/>
        <v>6.7000000000000004E-2</v>
      </c>
      <c r="H1063" s="79">
        <f t="shared" si="33"/>
        <v>0.60330932193892772</v>
      </c>
      <c r="I1063" s="76">
        <v>498464</v>
      </c>
      <c r="J1063" s="80">
        <v>1700891</v>
      </c>
    </row>
    <row r="1064" spans="1:10" x14ac:dyDescent="0.25">
      <c r="A1064">
        <v>3</v>
      </c>
      <c r="B1064" s="76">
        <v>924.2</v>
      </c>
      <c r="C1064" s="76">
        <v>23.87</v>
      </c>
      <c r="D1064" s="76">
        <v>14</v>
      </c>
      <c r="E1064" s="77" t="s">
        <v>45</v>
      </c>
      <c r="F1064" s="78" t="s">
        <v>25</v>
      </c>
      <c r="G1064" s="76">
        <f t="shared" si="32"/>
        <v>4.4999999999999998E-2</v>
      </c>
      <c r="H1064" s="79">
        <f t="shared" si="33"/>
        <v>0.40096155080243734</v>
      </c>
      <c r="I1064" s="76">
        <v>498464</v>
      </c>
      <c r="J1064" s="80">
        <v>1700891</v>
      </c>
    </row>
    <row r="1065" spans="1:10" x14ac:dyDescent="0.25">
      <c r="A1065">
        <v>3</v>
      </c>
      <c r="B1065" s="76">
        <v>925</v>
      </c>
      <c r="C1065" s="76">
        <v>14.32</v>
      </c>
      <c r="D1065" s="76">
        <v>6</v>
      </c>
      <c r="E1065" s="77" t="s">
        <v>45</v>
      </c>
      <c r="F1065" s="78" t="s">
        <v>25</v>
      </c>
      <c r="G1065" s="76">
        <f t="shared" si="32"/>
        <v>1.6E-2</v>
      </c>
      <c r="H1065" s="79">
        <f t="shared" si="33"/>
        <v>6.1845362819279187E-2</v>
      </c>
      <c r="I1065" s="76">
        <v>498463</v>
      </c>
      <c r="J1065" s="80">
        <v>1700892</v>
      </c>
    </row>
    <row r="1066" spans="1:10" x14ac:dyDescent="0.25">
      <c r="A1066">
        <v>3</v>
      </c>
      <c r="B1066" s="76">
        <v>926</v>
      </c>
      <c r="C1066" s="76">
        <v>21.65</v>
      </c>
      <c r="D1066" s="76">
        <v>16</v>
      </c>
      <c r="E1066" s="77" t="s">
        <v>45</v>
      </c>
      <c r="F1066" s="78" t="s">
        <v>25</v>
      </c>
      <c r="G1066" s="76">
        <f t="shared" si="32"/>
        <v>3.6999999999999998E-2</v>
      </c>
      <c r="H1066" s="79">
        <f t="shared" si="33"/>
        <v>0.37696900161849389</v>
      </c>
      <c r="I1066" s="76">
        <v>498465</v>
      </c>
      <c r="J1066" s="80">
        <v>1700895</v>
      </c>
    </row>
    <row r="1067" spans="1:10" x14ac:dyDescent="0.25">
      <c r="A1067">
        <v>3</v>
      </c>
      <c r="B1067" s="76">
        <v>927</v>
      </c>
      <c r="C1067" s="76">
        <v>34.380000000000003</v>
      </c>
      <c r="D1067" s="76">
        <v>16</v>
      </c>
      <c r="E1067" s="77" t="s">
        <v>45</v>
      </c>
      <c r="F1067" s="78" t="s">
        <v>25</v>
      </c>
      <c r="G1067" s="76">
        <f t="shared" si="32"/>
        <v>9.2999999999999999E-2</v>
      </c>
      <c r="H1067" s="79">
        <f t="shared" si="33"/>
        <v>0.95060825797062165</v>
      </c>
      <c r="I1067" s="76">
        <v>498466</v>
      </c>
      <c r="J1067" s="80">
        <v>1700899</v>
      </c>
    </row>
    <row r="1068" spans="1:10" x14ac:dyDescent="0.25">
      <c r="A1068">
        <v>3</v>
      </c>
      <c r="B1068" s="76">
        <v>928.1</v>
      </c>
      <c r="C1068" s="76">
        <v>18.14</v>
      </c>
      <c r="D1068" s="76">
        <v>12</v>
      </c>
      <c r="E1068" s="77" t="s">
        <v>45</v>
      </c>
      <c r="F1068" s="78" t="s">
        <v>25</v>
      </c>
      <c r="G1068" s="76">
        <f t="shared" si="32"/>
        <v>2.5999999999999999E-2</v>
      </c>
      <c r="H1068" s="79">
        <f t="shared" si="33"/>
        <v>0.19848407461501363</v>
      </c>
      <c r="I1068" s="76">
        <v>498463</v>
      </c>
      <c r="J1068" s="80">
        <v>1700898</v>
      </c>
    </row>
    <row r="1069" spans="1:10" x14ac:dyDescent="0.25">
      <c r="A1069">
        <v>3</v>
      </c>
      <c r="B1069" s="76">
        <v>928.2</v>
      </c>
      <c r="C1069" s="76">
        <v>15.92</v>
      </c>
      <c r="D1069" s="76">
        <v>4</v>
      </c>
      <c r="E1069" s="77" t="s">
        <v>45</v>
      </c>
      <c r="F1069" s="78" t="s">
        <v>25</v>
      </c>
      <c r="G1069" s="76">
        <f t="shared" si="32"/>
        <v>0.02</v>
      </c>
      <c r="H1069" s="79">
        <f t="shared" si="33"/>
        <v>5.0958422292401932E-2</v>
      </c>
      <c r="I1069" s="76">
        <v>498463</v>
      </c>
      <c r="J1069" s="80">
        <v>1700898</v>
      </c>
    </row>
    <row r="1070" spans="1:10" x14ac:dyDescent="0.25">
      <c r="A1070">
        <v>3</v>
      </c>
      <c r="B1070" s="76">
        <v>929</v>
      </c>
      <c r="C1070" s="76">
        <v>35.01</v>
      </c>
      <c r="D1070" s="76">
        <v>16</v>
      </c>
      <c r="E1070" s="77" t="s">
        <v>45</v>
      </c>
      <c r="F1070" s="78" t="s">
        <v>25</v>
      </c>
      <c r="G1070" s="76">
        <f t="shared" si="32"/>
        <v>9.6000000000000002E-2</v>
      </c>
      <c r="H1070" s="79">
        <f t="shared" si="33"/>
        <v>0.98576650999405413</v>
      </c>
      <c r="I1070" s="76">
        <v>498463</v>
      </c>
      <c r="J1070" s="80">
        <v>1700899</v>
      </c>
    </row>
    <row r="1071" spans="1:10" x14ac:dyDescent="0.25">
      <c r="A1071">
        <v>3</v>
      </c>
      <c r="B1071" s="76">
        <v>930</v>
      </c>
      <c r="C1071" s="76">
        <v>26.74</v>
      </c>
      <c r="D1071" s="76">
        <v>13</v>
      </c>
      <c r="E1071" s="77" t="s">
        <v>45</v>
      </c>
      <c r="F1071" s="78" t="s">
        <v>25</v>
      </c>
      <c r="G1071" s="76">
        <f t="shared" si="32"/>
        <v>5.6000000000000001E-2</v>
      </c>
      <c r="H1071" s="79">
        <f t="shared" si="33"/>
        <v>0.46723569469697968</v>
      </c>
      <c r="I1071" s="76">
        <v>498459</v>
      </c>
      <c r="J1071" s="80">
        <v>1700905</v>
      </c>
    </row>
    <row r="1072" spans="1:10" x14ac:dyDescent="0.25">
      <c r="A1072">
        <v>3</v>
      </c>
      <c r="B1072" s="76">
        <v>931</v>
      </c>
      <c r="C1072" s="76">
        <v>31.83</v>
      </c>
      <c r="D1072" s="76">
        <v>14</v>
      </c>
      <c r="E1072" s="77" t="s">
        <v>45</v>
      </c>
      <c r="F1072" s="78" t="s">
        <v>25</v>
      </c>
      <c r="G1072" s="76">
        <f t="shared" si="32"/>
        <v>0.08</v>
      </c>
      <c r="H1072" s="79">
        <f t="shared" si="33"/>
        <v>0.71296985563609772</v>
      </c>
      <c r="I1072" s="76">
        <v>498458</v>
      </c>
      <c r="J1072" s="80">
        <v>1700907</v>
      </c>
    </row>
    <row r="1073" spans="1:10" x14ac:dyDescent="0.25">
      <c r="A1073">
        <v>3</v>
      </c>
      <c r="B1073" s="76">
        <v>932</v>
      </c>
      <c r="C1073" s="76">
        <v>37.56</v>
      </c>
      <c r="D1073" s="76">
        <v>16</v>
      </c>
      <c r="E1073" s="77" t="s">
        <v>45</v>
      </c>
      <c r="F1073" s="78" t="s">
        <v>25</v>
      </c>
      <c r="G1073" s="76">
        <f t="shared" si="32"/>
        <v>0.111</v>
      </c>
      <c r="H1073" s="79">
        <f t="shared" si="33"/>
        <v>1.134595365321051</v>
      </c>
      <c r="I1073" s="76">
        <v>498456</v>
      </c>
      <c r="J1073" s="80">
        <v>1700912</v>
      </c>
    </row>
    <row r="1074" spans="1:10" x14ac:dyDescent="0.25">
      <c r="A1074">
        <v>3</v>
      </c>
      <c r="B1074" s="76">
        <v>933</v>
      </c>
      <c r="C1074" s="76">
        <v>13.69</v>
      </c>
      <c r="D1074" s="76">
        <v>7</v>
      </c>
      <c r="E1074" s="77" t="s">
        <v>47</v>
      </c>
      <c r="F1074" s="78" t="s">
        <v>20</v>
      </c>
      <c r="G1074" s="76">
        <f t="shared" si="32"/>
        <v>1.4999999999999999E-2</v>
      </c>
      <c r="H1074" s="79">
        <f t="shared" si="33"/>
        <v>6.5943924807538398E-2</v>
      </c>
      <c r="I1074" s="76">
        <v>498455</v>
      </c>
      <c r="J1074" s="80">
        <v>1700912</v>
      </c>
    </row>
    <row r="1075" spans="1:10" x14ac:dyDescent="0.25">
      <c r="A1075">
        <v>3</v>
      </c>
      <c r="B1075" s="76">
        <v>934.1</v>
      </c>
      <c r="C1075" s="76">
        <v>12.73</v>
      </c>
      <c r="D1075" s="76">
        <v>10</v>
      </c>
      <c r="E1075" s="77" t="s">
        <v>45</v>
      </c>
      <c r="F1075" s="78" t="s">
        <v>25</v>
      </c>
      <c r="G1075" s="76">
        <f t="shared" si="32"/>
        <v>1.2999999999999999E-2</v>
      </c>
      <c r="H1075" s="79">
        <f t="shared" si="33"/>
        <v>8.1456672021267426E-2</v>
      </c>
      <c r="I1075" s="76">
        <v>498453</v>
      </c>
      <c r="J1075" s="80">
        <v>1700913</v>
      </c>
    </row>
    <row r="1076" spans="1:10" x14ac:dyDescent="0.25">
      <c r="A1076">
        <v>3</v>
      </c>
      <c r="B1076" s="76">
        <v>934.2</v>
      </c>
      <c r="C1076" s="76">
        <v>9.5500000000000007</v>
      </c>
      <c r="D1076" s="76">
        <v>9</v>
      </c>
      <c r="E1076" s="77" t="s">
        <v>45</v>
      </c>
      <c r="F1076" s="78" t="s">
        <v>25</v>
      </c>
      <c r="G1076" s="76">
        <f t="shared" si="32"/>
        <v>7.0000000000000001E-3</v>
      </c>
      <c r="H1076" s="79">
        <f t="shared" si="33"/>
        <v>4.1259038974419328E-2</v>
      </c>
      <c r="I1076" s="76">
        <v>498453</v>
      </c>
      <c r="J1076" s="80">
        <v>1700913</v>
      </c>
    </row>
    <row r="1077" spans="1:10" x14ac:dyDescent="0.25">
      <c r="A1077">
        <v>3</v>
      </c>
      <c r="B1077" s="76">
        <v>935.1</v>
      </c>
      <c r="C1077" s="76">
        <v>29.92</v>
      </c>
      <c r="D1077" s="76">
        <v>14</v>
      </c>
      <c r="E1077" s="77" t="s">
        <v>45</v>
      </c>
      <c r="F1077" s="78" t="s">
        <v>25</v>
      </c>
      <c r="G1077" s="76">
        <f t="shared" si="32"/>
        <v>7.0000000000000007E-2</v>
      </c>
      <c r="H1077" s="79">
        <f t="shared" si="33"/>
        <v>0.62997174232979081</v>
      </c>
      <c r="I1077" s="76">
        <v>498451</v>
      </c>
      <c r="J1077" s="80">
        <v>1700918</v>
      </c>
    </row>
    <row r="1078" spans="1:10" x14ac:dyDescent="0.25">
      <c r="A1078">
        <v>3</v>
      </c>
      <c r="B1078" s="76">
        <v>935.2</v>
      </c>
      <c r="C1078" s="76">
        <v>15.92</v>
      </c>
      <c r="D1078" s="76">
        <v>8</v>
      </c>
      <c r="E1078" s="77" t="s">
        <v>45</v>
      </c>
      <c r="F1078" s="78" t="s">
        <v>25</v>
      </c>
      <c r="G1078" s="76">
        <f t="shared" si="32"/>
        <v>0.02</v>
      </c>
      <c r="H1078" s="79">
        <f t="shared" si="33"/>
        <v>0.10191684458480386</v>
      </c>
      <c r="I1078" s="76">
        <v>498451</v>
      </c>
      <c r="J1078" s="80">
        <v>1700918</v>
      </c>
    </row>
    <row r="1079" spans="1:10" x14ac:dyDescent="0.25">
      <c r="A1079">
        <v>3</v>
      </c>
      <c r="B1079" s="76">
        <v>936</v>
      </c>
      <c r="C1079" s="76">
        <v>25.46</v>
      </c>
      <c r="D1079" s="76">
        <v>14</v>
      </c>
      <c r="E1079" s="77" t="s">
        <v>45</v>
      </c>
      <c r="F1079" s="78" t="s">
        <v>25</v>
      </c>
      <c r="G1079" s="76">
        <f t="shared" si="32"/>
        <v>5.0999999999999997E-2</v>
      </c>
      <c r="H1079" s="79">
        <f t="shared" si="33"/>
        <v>0.45615736331909762</v>
      </c>
      <c r="I1079" s="76">
        <v>498451</v>
      </c>
      <c r="J1079" s="80">
        <v>1700921</v>
      </c>
    </row>
    <row r="1080" spans="1:10" x14ac:dyDescent="0.25">
      <c r="A1080">
        <v>3</v>
      </c>
      <c r="B1080" s="76">
        <v>937</v>
      </c>
      <c r="C1080" s="76">
        <v>23.87</v>
      </c>
      <c r="D1080" s="76">
        <v>13</v>
      </c>
      <c r="E1080" s="77" t="s">
        <v>45</v>
      </c>
      <c r="F1080" s="78" t="s">
        <v>25</v>
      </c>
      <c r="G1080" s="76">
        <f t="shared" si="32"/>
        <v>4.4999999999999998E-2</v>
      </c>
      <c r="H1080" s="79">
        <f t="shared" si="33"/>
        <v>0.37232144003083467</v>
      </c>
      <c r="I1080" s="76">
        <v>498446</v>
      </c>
      <c r="J1080" s="80">
        <v>1700935</v>
      </c>
    </row>
    <row r="1081" spans="1:10" x14ac:dyDescent="0.25">
      <c r="A1081">
        <v>3</v>
      </c>
      <c r="B1081" s="76">
        <v>938</v>
      </c>
      <c r="C1081" s="76">
        <v>32.79</v>
      </c>
      <c r="D1081" s="76">
        <v>16</v>
      </c>
      <c r="E1081" s="77" t="s">
        <v>45</v>
      </c>
      <c r="F1081" s="78" t="s">
        <v>25</v>
      </c>
      <c r="G1081" s="76">
        <f t="shared" si="32"/>
        <v>8.4000000000000005E-2</v>
      </c>
      <c r="H1081" s="79">
        <f t="shared" si="33"/>
        <v>0.86471436027303761</v>
      </c>
      <c r="I1081" s="76">
        <v>498442</v>
      </c>
      <c r="J1081" s="80">
        <v>1700937</v>
      </c>
    </row>
    <row r="1082" spans="1:10" x14ac:dyDescent="0.25">
      <c r="A1082">
        <v>3</v>
      </c>
      <c r="B1082" s="76">
        <v>939</v>
      </c>
      <c r="C1082" s="76">
        <v>27.06</v>
      </c>
      <c r="D1082" s="76">
        <v>16</v>
      </c>
      <c r="E1082" s="77" t="s">
        <v>45</v>
      </c>
      <c r="F1082" s="78" t="s">
        <v>25</v>
      </c>
      <c r="G1082" s="76">
        <f t="shared" si="32"/>
        <v>5.8000000000000003E-2</v>
      </c>
      <c r="H1082" s="79">
        <f t="shared" si="33"/>
        <v>0.58890524528592469</v>
      </c>
      <c r="I1082" s="76">
        <v>498442</v>
      </c>
      <c r="J1082" s="80">
        <v>1700938</v>
      </c>
    </row>
    <row r="1083" spans="1:10" x14ac:dyDescent="0.25">
      <c r="A1083">
        <v>3</v>
      </c>
      <c r="B1083" s="76">
        <v>940.1</v>
      </c>
      <c r="C1083" s="76">
        <v>20.37</v>
      </c>
      <c r="D1083" s="76">
        <v>12</v>
      </c>
      <c r="E1083" s="77" t="s">
        <v>45</v>
      </c>
      <c r="F1083" s="78" t="s">
        <v>25</v>
      </c>
      <c r="G1083" s="76">
        <f t="shared" si="32"/>
        <v>3.3000000000000002E-2</v>
      </c>
      <c r="H1083" s="79">
        <f t="shared" si="33"/>
        <v>0.25028404161471801</v>
      </c>
      <c r="I1083" s="76">
        <v>498441</v>
      </c>
      <c r="J1083" s="80">
        <v>1700940</v>
      </c>
    </row>
    <row r="1084" spans="1:10" x14ac:dyDescent="0.25">
      <c r="A1084">
        <v>3</v>
      </c>
      <c r="B1084" s="76">
        <v>940.2</v>
      </c>
      <c r="C1084" s="76">
        <v>17.510000000000002</v>
      </c>
      <c r="D1084" s="76">
        <v>13</v>
      </c>
      <c r="E1084" s="77" t="s">
        <v>45</v>
      </c>
      <c r="F1084" s="78" t="s">
        <v>25</v>
      </c>
      <c r="G1084" s="76">
        <f t="shared" si="32"/>
        <v>2.4E-2</v>
      </c>
      <c r="H1084" s="79">
        <f t="shared" si="33"/>
        <v>0.20034822532397836</v>
      </c>
      <c r="I1084" s="76">
        <v>498441</v>
      </c>
      <c r="J1084" s="80">
        <v>1700940</v>
      </c>
    </row>
    <row r="1085" spans="1:10" x14ac:dyDescent="0.25">
      <c r="A1085">
        <v>3</v>
      </c>
      <c r="B1085" s="76">
        <v>941</v>
      </c>
      <c r="C1085" s="76">
        <v>14.01</v>
      </c>
      <c r="D1085" s="76">
        <v>8</v>
      </c>
      <c r="E1085" s="77" t="s">
        <v>45</v>
      </c>
      <c r="F1085" s="78" t="s">
        <v>25</v>
      </c>
      <c r="G1085" s="76">
        <f t="shared" si="32"/>
        <v>1.4999999999999999E-2</v>
      </c>
      <c r="H1085" s="79">
        <f t="shared" si="33"/>
        <v>7.8928911386351358E-2</v>
      </c>
      <c r="I1085" s="76">
        <v>498441</v>
      </c>
      <c r="J1085" s="80">
        <v>1700941</v>
      </c>
    </row>
    <row r="1086" spans="1:10" x14ac:dyDescent="0.25">
      <c r="A1086">
        <v>3</v>
      </c>
      <c r="B1086" s="76">
        <v>942</v>
      </c>
      <c r="C1086" s="76">
        <v>22.28</v>
      </c>
      <c r="D1086" s="76">
        <v>10</v>
      </c>
      <c r="E1086" s="77" t="s">
        <v>45</v>
      </c>
      <c r="F1086" s="78" t="s">
        <v>25</v>
      </c>
      <c r="G1086" s="76">
        <f t="shared" si="32"/>
        <v>3.9E-2</v>
      </c>
      <c r="H1086" s="79">
        <f t="shared" si="33"/>
        <v>0.24951705067099639</v>
      </c>
      <c r="I1086" s="76">
        <v>498440</v>
      </c>
      <c r="J1086" s="80">
        <v>1700944</v>
      </c>
    </row>
    <row r="1087" spans="1:10" x14ac:dyDescent="0.25">
      <c r="A1087">
        <v>3</v>
      </c>
      <c r="B1087" s="76">
        <v>943</v>
      </c>
      <c r="C1087" s="76">
        <v>37.56</v>
      </c>
      <c r="D1087" s="76">
        <v>16</v>
      </c>
      <c r="E1087" s="77" t="s">
        <v>45</v>
      </c>
      <c r="F1087" s="78" t="s">
        <v>25</v>
      </c>
      <c r="G1087" s="76">
        <f t="shared" si="32"/>
        <v>0.111</v>
      </c>
      <c r="H1087" s="79">
        <f t="shared" si="33"/>
        <v>1.134595365321051</v>
      </c>
      <c r="I1087" s="76">
        <v>498439</v>
      </c>
      <c r="J1087" s="80">
        <v>1700946</v>
      </c>
    </row>
    <row r="1088" spans="1:10" x14ac:dyDescent="0.25">
      <c r="A1088">
        <v>3</v>
      </c>
      <c r="B1088" s="76">
        <v>944</v>
      </c>
      <c r="C1088" s="76">
        <v>20.37</v>
      </c>
      <c r="D1088" s="76">
        <v>13</v>
      </c>
      <c r="E1088" s="77" t="s">
        <v>45</v>
      </c>
      <c r="F1088" s="78" t="s">
        <v>25</v>
      </c>
      <c r="G1088" s="76">
        <f t="shared" si="32"/>
        <v>3.3000000000000002E-2</v>
      </c>
      <c r="H1088" s="79">
        <f t="shared" si="33"/>
        <v>0.27114104508261117</v>
      </c>
      <c r="I1088" s="76">
        <v>498439</v>
      </c>
      <c r="J1088" s="80">
        <v>1700947</v>
      </c>
    </row>
    <row r="1089" spans="1:10" x14ac:dyDescent="0.25">
      <c r="A1089">
        <v>3</v>
      </c>
      <c r="B1089" s="76">
        <v>945</v>
      </c>
      <c r="C1089" s="76">
        <v>10.82</v>
      </c>
      <c r="D1089" s="76">
        <v>5</v>
      </c>
      <c r="E1089" s="77" t="s">
        <v>45</v>
      </c>
      <c r="F1089" s="78" t="s">
        <v>25</v>
      </c>
      <c r="G1089" s="76">
        <f t="shared" si="32"/>
        <v>8.9999999999999993E-3</v>
      </c>
      <c r="H1089" s="79">
        <f t="shared" si="33"/>
        <v>2.9423503342250058E-2</v>
      </c>
      <c r="I1089" s="76">
        <v>498440</v>
      </c>
      <c r="J1089" s="80">
        <v>1700953</v>
      </c>
    </row>
    <row r="1090" spans="1:10" x14ac:dyDescent="0.25">
      <c r="A1090">
        <v>3</v>
      </c>
      <c r="B1090" s="76">
        <v>946</v>
      </c>
      <c r="C1090" s="76">
        <v>18.46</v>
      </c>
      <c r="D1090" s="76">
        <v>10</v>
      </c>
      <c r="E1090" s="77" t="s">
        <v>45</v>
      </c>
      <c r="F1090" s="78" t="s">
        <v>25</v>
      </c>
      <c r="G1090" s="76">
        <f t="shared" ref="G1090:G1153" si="34">ROUND((C1090/100)^2*0.7854,3)</f>
        <v>2.7E-2</v>
      </c>
      <c r="H1090" s="79">
        <f t="shared" si="33"/>
        <v>0.17129048881792633</v>
      </c>
      <c r="I1090" s="76">
        <v>498438</v>
      </c>
      <c r="J1090" s="80">
        <v>1700962</v>
      </c>
    </row>
    <row r="1091" spans="1:10" x14ac:dyDescent="0.25">
      <c r="A1091">
        <v>3</v>
      </c>
      <c r="B1091" s="76">
        <v>947</v>
      </c>
      <c r="C1091" s="76">
        <v>11.46</v>
      </c>
      <c r="D1091" s="76">
        <v>7</v>
      </c>
      <c r="E1091" s="77" t="s">
        <v>45</v>
      </c>
      <c r="F1091" s="78" t="s">
        <v>25</v>
      </c>
      <c r="G1091" s="76">
        <f t="shared" si="34"/>
        <v>0.01</v>
      </c>
      <c r="H1091" s="79">
        <f t="shared" ref="H1091:H1154" si="35">IF(E1091="Pino candelillo",-0.0044177+(0.0000285*C1091^2*D1091),((C1091/100)^2)*D1091*0.64*(PI()/4))</f>
        <v>4.6210123651349647E-2</v>
      </c>
      <c r="I1091" s="76">
        <v>498438</v>
      </c>
      <c r="J1091" s="80">
        <v>1700965</v>
      </c>
    </row>
    <row r="1092" spans="1:10" x14ac:dyDescent="0.25">
      <c r="A1092">
        <v>3</v>
      </c>
      <c r="B1092" s="76">
        <v>948</v>
      </c>
      <c r="C1092" s="76">
        <v>18.46</v>
      </c>
      <c r="D1092" s="76">
        <v>14</v>
      </c>
      <c r="E1092" s="77" t="s">
        <v>45</v>
      </c>
      <c r="F1092" s="78" t="s">
        <v>25</v>
      </c>
      <c r="G1092" s="76">
        <f t="shared" si="34"/>
        <v>2.7E-2</v>
      </c>
      <c r="H1092" s="79">
        <f t="shared" si="35"/>
        <v>0.23980668434509689</v>
      </c>
      <c r="I1092" s="76">
        <v>498437</v>
      </c>
      <c r="J1092" s="80">
        <v>1700972</v>
      </c>
    </row>
    <row r="1093" spans="1:10" x14ac:dyDescent="0.25">
      <c r="A1093">
        <v>3</v>
      </c>
      <c r="B1093" s="76">
        <v>949</v>
      </c>
      <c r="C1093" s="76">
        <v>38.200000000000003</v>
      </c>
      <c r="D1093" s="76">
        <v>16</v>
      </c>
      <c r="E1093" s="77" t="s">
        <v>45</v>
      </c>
      <c r="F1093" s="78" t="s">
        <v>25</v>
      </c>
      <c r="G1093" s="76">
        <f t="shared" si="34"/>
        <v>0.115</v>
      </c>
      <c r="H1093" s="79">
        <f t="shared" si="35"/>
        <v>1.1735904419390388</v>
      </c>
      <c r="I1093" s="76">
        <v>498436</v>
      </c>
      <c r="J1093" s="80">
        <v>1700972</v>
      </c>
    </row>
    <row r="1094" spans="1:10" x14ac:dyDescent="0.25">
      <c r="A1094">
        <v>3</v>
      </c>
      <c r="B1094" s="76">
        <v>950.1</v>
      </c>
      <c r="C1094" s="76">
        <v>21.01</v>
      </c>
      <c r="D1094" s="76">
        <v>12</v>
      </c>
      <c r="E1094" s="77" t="s">
        <v>45</v>
      </c>
      <c r="F1094" s="78" t="s">
        <v>25</v>
      </c>
      <c r="G1094" s="76">
        <f t="shared" si="34"/>
        <v>3.5000000000000003E-2</v>
      </c>
      <c r="H1094" s="79">
        <f t="shared" si="35"/>
        <v>0.2662583315149194</v>
      </c>
      <c r="I1094" s="76">
        <v>498434</v>
      </c>
      <c r="J1094" s="80">
        <v>1700971</v>
      </c>
    </row>
    <row r="1095" spans="1:10" x14ac:dyDescent="0.25">
      <c r="A1095">
        <v>3</v>
      </c>
      <c r="B1095" s="76">
        <v>950.2</v>
      </c>
      <c r="C1095" s="76">
        <v>15.92</v>
      </c>
      <c r="D1095" s="76">
        <v>12</v>
      </c>
      <c r="E1095" s="77" t="s">
        <v>45</v>
      </c>
      <c r="F1095" s="78" t="s">
        <v>25</v>
      </c>
      <c r="G1095" s="76">
        <f t="shared" si="34"/>
        <v>0.02</v>
      </c>
      <c r="H1095" s="79">
        <f t="shared" si="35"/>
        <v>0.15287526687720579</v>
      </c>
      <c r="I1095" s="76">
        <v>498434</v>
      </c>
      <c r="J1095" s="80">
        <v>1700971</v>
      </c>
    </row>
    <row r="1096" spans="1:10" x14ac:dyDescent="0.25">
      <c r="A1096">
        <v>3</v>
      </c>
      <c r="B1096" s="76">
        <v>950.3</v>
      </c>
      <c r="C1096" s="76">
        <v>9.5500000000000007</v>
      </c>
      <c r="D1096" s="76">
        <v>6</v>
      </c>
      <c r="E1096" s="77" t="s">
        <v>45</v>
      </c>
      <c r="F1096" s="78" t="s">
        <v>25</v>
      </c>
      <c r="G1096" s="76">
        <f t="shared" si="34"/>
        <v>7.0000000000000001E-3</v>
      </c>
      <c r="H1096" s="79">
        <f t="shared" si="35"/>
        <v>2.7506025982946217E-2</v>
      </c>
      <c r="I1096" s="76">
        <v>498434</v>
      </c>
      <c r="J1096" s="80">
        <v>1700971</v>
      </c>
    </row>
    <row r="1097" spans="1:10" x14ac:dyDescent="0.25">
      <c r="A1097">
        <v>3</v>
      </c>
      <c r="B1097" s="76">
        <v>951</v>
      </c>
      <c r="C1097" s="76">
        <v>17.190000000000001</v>
      </c>
      <c r="D1097" s="76">
        <v>8</v>
      </c>
      <c r="E1097" s="77" t="s">
        <v>45</v>
      </c>
      <c r="F1097" s="78" t="s">
        <v>25</v>
      </c>
      <c r="G1097" s="76">
        <f t="shared" si="34"/>
        <v>2.3E-2</v>
      </c>
      <c r="H1097" s="79">
        <f t="shared" si="35"/>
        <v>0.11882603224632771</v>
      </c>
      <c r="I1097" s="76">
        <v>498434</v>
      </c>
      <c r="J1097" s="80">
        <v>1700971</v>
      </c>
    </row>
    <row r="1098" spans="1:10" x14ac:dyDescent="0.25">
      <c r="A1098">
        <v>3</v>
      </c>
      <c r="B1098" s="76">
        <v>952</v>
      </c>
      <c r="C1098" s="76">
        <v>15.28</v>
      </c>
      <c r="D1098" s="76">
        <v>9</v>
      </c>
      <c r="E1098" s="77" t="s">
        <v>46</v>
      </c>
      <c r="F1098" s="78" t="s">
        <v>17</v>
      </c>
      <c r="G1098" s="76">
        <f t="shared" si="34"/>
        <v>1.7999999999999999E-2</v>
      </c>
      <c r="H1098" s="79">
        <f t="shared" si="35"/>
        <v>0.10562313977451349</v>
      </c>
      <c r="I1098" s="76">
        <v>498429</v>
      </c>
      <c r="J1098" s="80">
        <v>1700969</v>
      </c>
    </row>
    <row r="1099" spans="1:10" x14ac:dyDescent="0.25">
      <c r="A1099">
        <v>3</v>
      </c>
      <c r="B1099" s="76">
        <v>953</v>
      </c>
      <c r="C1099" s="76">
        <v>12.73</v>
      </c>
      <c r="D1099" s="76">
        <v>10</v>
      </c>
      <c r="E1099" s="77" t="s">
        <v>45</v>
      </c>
      <c r="F1099" s="78" t="s">
        <v>25</v>
      </c>
      <c r="G1099" s="76">
        <f t="shared" si="34"/>
        <v>1.2999999999999999E-2</v>
      </c>
      <c r="H1099" s="79">
        <f t="shared" si="35"/>
        <v>8.1456672021267426E-2</v>
      </c>
      <c r="I1099" s="76">
        <v>498429</v>
      </c>
      <c r="J1099" s="80">
        <v>1700967</v>
      </c>
    </row>
    <row r="1100" spans="1:10" x14ac:dyDescent="0.25">
      <c r="A1100">
        <v>3</v>
      </c>
      <c r="B1100" s="76">
        <v>954.1</v>
      </c>
      <c r="C1100" s="76">
        <v>31.19</v>
      </c>
      <c r="D1100" s="76">
        <v>16</v>
      </c>
      <c r="E1100" s="77" t="s">
        <v>45</v>
      </c>
      <c r="F1100" s="78" t="s">
        <v>25</v>
      </c>
      <c r="G1100" s="76">
        <f t="shared" si="34"/>
        <v>7.5999999999999998E-2</v>
      </c>
      <c r="H1100" s="79">
        <f t="shared" si="35"/>
        <v>0.78238512974179164</v>
      </c>
      <c r="I1100" s="76">
        <v>498428</v>
      </c>
      <c r="J1100" s="80">
        <v>1700967</v>
      </c>
    </row>
    <row r="1101" spans="1:10" x14ac:dyDescent="0.25">
      <c r="A1101">
        <v>3</v>
      </c>
      <c r="B1101" s="76">
        <v>954.2</v>
      </c>
      <c r="C1101" s="76">
        <v>21.01</v>
      </c>
      <c r="D1101" s="76">
        <v>15</v>
      </c>
      <c r="E1101" s="77" t="s">
        <v>45</v>
      </c>
      <c r="F1101" s="78" t="s">
        <v>25</v>
      </c>
      <c r="G1101" s="76">
        <f t="shared" si="34"/>
        <v>3.5000000000000003E-2</v>
      </c>
      <c r="H1101" s="79">
        <f t="shared" si="35"/>
        <v>0.33282291439364931</v>
      </c>
      <c r="I1101" s="76">
        <v>498428</v>
      </c>
      <c r="J1101" s="80">
        <v>1700967</v>
      </c>
    </row>
    <row r="1102" spans="1:10" x14ac:dyDescent="0.25">
      <c r="A1102">
        <v>3</v>
      </c>
      <c r="B1102" s="76">
        <v>955.1</v>
      </c>
      <c r="C1102" s="76">
        <v>38.200000000000003</v>
      </c>
      <c r="D1102" s="76">
        <v>16</v>
      </c>
      <c r="E1102" s="77" t="s">
        <v>45</v>
      </c>
      <c r="F1102" s="78" t="s">
        <v>25</v>
      </c>
      <c r="G1102" s="76">
        <f t="shared" si="34"/>
        <v>0.115</v>
      </c>
      <c r="H1102" s="79">
        <f t="shared" si="35"/>
        <v>1.1735904419390388</v>
      </c>
      <c r="I1102" s="76">
        <v>498423</v>
      </c>
      <c r="J1102" s="80">
        <v>1700961</v>
      </c>
    </row>
    <row r="1103" spans="1:10" x14ac:dyDescent="0.25">
      <c r="A1103">
        <v>3</v>
      </c>
      <c r="B1103" s="76">
        <v>955.2</v>
      </c>
      <c r="C1103" s="76">
        <v>40.74</v>
      </c>
      <c r="D1103" s="76">
        <v>16</v>
      </c>
      <c r="E1103" s="77" t="s">
        <v>45</v>
      </c>
      <c r="F1103" s="78" t="s">
        <v>25</v>
      </c>
      <c r="G1103" s="76">
        <f t="shared" si="34"/>
        <v>0.13</v>
      </c>
      <c r="H1103" s="79">
        <f t="shared" si="35"/>
        <v>1.3348482219451625</v>
      </c>
      <c r="I1103" s="76">
        <v>498423</v>
      </c>
      <c r="J1103" s="80">
        <v>1700961</v>
      </c>
    </row>
    <row r="1104" spans="1:10" x14ac:dyDescent="0.25">
      <c r="A1104">
        <v>3</v>
      </c>
      <c r="B1104" s="76">
        <v>955.3</v>
      </c>
      <c r="C1104" s="76">
        <v>26.74</v>
      </c>
      <c r="D1104" s="76">
        <v>16</v>
      </c>
      <c r="E1104" s="77" t="s">
        <v>45</v>
      </c>
      <c r="F1104" s="78" t="s">
        <v>25</v>
      </c>
      <c r="G1104" s="76">
        <f t="shared" si="34"/>
        <v>5.6000000000000001E-2</v>
      </c>
      <c r="H1104" s="79">
        <f t="shared" si="35"/>
        <v>0.57505931655012887</v>
      </c>
      <c r="I1104" s="76">
        <v>498423</v>
      </c>
      <c r="J1104" s="80">
        <v>1700961</v>
      </c>
    </row>
    <row r="1105" spans="1:10" x14ac:dyDescent="0.25">
      <c r="A1105">
        <v>3</v>
      </c>
      <c r="B1105" s="76">
        <v>956</v>
      </c>
      <c r="C1105" s="76">
        <v>14.01</v>
      </c>
      <c r="D1105" s="76">
        <v>10</v>
      </c>
      <c r="E1105" s="77" t="s">
        <v>45</v>
      </c>
      <c r="F1105" s="78" t="s">
        <v>25</v>
      </c>
      <c r="G1105" s="76">
        <f t="shared" si="34"/>
        <v>1.4999999999999999E-2</v>
      </c>
      <c r="H1105" s="79">
        <f t="shared" si="35"/>
        <v>9.8661139232939205E-2</v>
      </c>
      <c r="I1105" s="76">
        <v>498424</v>
      </c>
      <c r="J1105" s="80">
        <v>1700959</v>
      </c>
    </row>
    <row r="1106" spans="1:10" x14ac:dyDescent="0.25">
      <c r="A1106">
        <v>3</v>
      </c>
      <c r="B1106" s="76">
        <v>957</v>
      </c>
      <c r="C1106" s="76">
        <v>57.93</v>
      </c>
      <c r="D1106" s="76">
        <v>18</v>
      </c>
      <c r="E1106" s="77" t="s">
        <v>45</v>
      </c>
      <c r="F1106" s="78" t="s">
        <v>25</v>
      </c>
      <c r="G1106" s="76">
        <f t="shared" si="34"/>
        <v>0.26400000000000001</v>
      </c>
      <c r="H1106" s="79">
        <f t="shared" si="35"/>
        <v>3.0363331242622804</v>
      </c>
      <c r="I1106" s="76">
        <v>498427</v>
      </c>
      <c r="J1106" s="80">
        <v>1700955</v>
      </c>
    </row>
    <row r="1107" spans="1:10" x14ac:dyDescent="0.25">
      <c r="A1107">
        <v>3</v>
      </c>
      <c r="B1107" s="76">
        <v>958</v>
      </c>
      <c r="C1107" s="76">
        <v>22.92</v>
      </c>
      <c r="D1107" s="76">
        <v>14</v>
      </c>
      <c r="E1107" s="77" t="s">
        <v>45</v>
      </c>
      <c r="F1107" s="78" t="s">
        <v>25</v>
      </c>
      <c r="G1107" s="76">
        <f t="shared" si="34"/>
        <v>4.1000000000000002E-2</v>
      </c>
      <c r="H1107" s="79">
        <f t="shared" si="35"/>
        <v>0.36968098921079717</v>
      </c>
      <c r="I1107" s="76">
        <v>498422</v>
      </c>
      <c r="J1107" s="80">
        <v>1700950</v>
      </c>
    </row>
    <row r="1108" spans="1:10" x14ac:dyDescent="0.25">
      <c r="A1108">
        <v>3</v>
      </c>
      <c r="B1108" s="76">
        <v>959.1</v>
      </c>
      <c r="C1108" s="76">
        <v>35.01</v>
      </c>
      <c r="D1108" s="76">
        <v>15</v>
      </c>
      <c r="E1108" s="77" t="s">
        <v>45</v>
      </c>
      <c r="F1108" s="78" t="s">
        <v>25</v>
      </c>
      <c r="G1108" s="76">
        <f t="shared" si="34"/>
        <v>9.6000000000000002E-2</v>
      </c>
      <c r="H1108" s="79">
        <f t="shared" si="35"/>
        <v>0.92415610311942586</v>
      </c>
      <c r="I1108" s="76">
        <v>498426</v>
      </c>
      <c r="J1108" s="80">
        <v>1700948</v>
      </c>
    </row>
    <row r="1109" spans="1:10" x14ac:dyDescent="0.25">
      <c r="A1109">
        <v>3</v>
      </c>
      <c r="B1109" s="76">
        <v>959.2</v>
      </c>
      <c r="C1109" s="76">
        <v>14.01</v>
      </c>
      <c r="D1109" s="76">
        <v>9</v>
      </c>
      <c r="E1109" s="77" t="s">
        <v>45</v>
      </c>
      <c r="F1109" s="78" t="s">
        <v>25</v>
      </c>
      <c r="G1109" s="76">
        <f t="shared" si="34"/>
        <v>1.4999999999999999E-2</v>
      </c>
      <c r="H1109" s="79">
        <f t="shared" si="35"/>
        <v>8.8795025309645281E-2</v>
      </c>
      <c r="I1109" s="76">
        <v>498426</v>
      </c>
      <c r="J1109" s="80">
        <v>1700948</v>
      </c>
    </row>
    <row r="1110" spans="1:10" x14ac:dyDescent="0.25">
      <c r="A1110">
        <v>3</v>
      </c>
      <c r="B1110" s="76">
        <v>960</v>
      </c>
      <c r="C1110" s="76">
        <v>9.5500000000000007</v>
      </c>
      <c r="D1110" s="76">
        <v>7</v>
      </c>
      <c r="E1110" s="77" t="s">
        <v>45</v>
      </c>
      <c r="F1110" s="78" t="s">
        <v>25</v>
      </c>
      <c r="G1110" s="76">
        <f t="shared" si="34"/>
        <v>7.0000000000000001E-3</v>
      </c>
      <c r="H1110" s="79">
        <f t="shared" si="35"/>
        <v>3.2090363646770592E-2</v>
      </c>
      <c r="I1110" s="76">
        <v>498427</v>
      </c>
      <c r="J1110" s="80">
        <v>1700948</v>
      </c>
    </row>
    <row r="1111" spans="1:10" x14ac:dyDescent="0.25">
      <c r="A1111">
        <v>3</v>
      </c>
      <c r="B1111" s="76">
        <v>961</v>
      </c>
      <c r="C1111" s="76">
        <v>11.46</v>
      </c>
      <c r="D1111" s="76">
        <v>6</v>
      </c>
      <c r="E1111" s="77" t="s">
        <v>47</v>
      </c>
      <c r="F1111" s="78" t="s">
        <v>20</v>
      </c>
      <c r="G1111" s="76">
        <f t="shared" si="34"/>
        <v>0.01</v>
      </c>
      <c r="H1111" s="79">
        <f t="shared" si="35"/>
        <v>3.9608677415442557E-2</v>
      </c>
      <c r="I1111" s="76">
        <v>498429</v>
      </c>
      <c r="J1111" s="80">
        <v>1700948</v>
      </c>
    </row>
    <row r="1112" spans="1:10" x14ac:dyDescent="0.25">
      <c r="A1112">
        <v>3</v>
      </c>
      <c r="B1112" s="76">
        <v>962</v>
      </c>
      <c r="C1112" s="76">
        <v>12.73</v>
      </c>
      <c r="D1112" s="76">
        <v>6</v>
      </c>
      <c r="E1112" s="77" t="s">
        <v>46</v>
      </c>
      <c r="F1112" s="78" t="s">
        <v>17</v>
      </c>
      <c r="G1112" s="76">
        <f t="shared" si="34"/>
        <v>1.2999999999999999E-2</v>
      </c>
      <c r="H1112" s="79">
        <f t="shared" si="35"/>
        <v>4.8874003212760461E-2</v>
      </c>
      <c r="I1112" s="76">
        <v>498430</v>
      </c>
      <c r="J1112" s="80">
        <v>1700947</v>
      </c>
    </row>
    <row r="1113" spans="1:10" x14ac:dyDescent="0.25">
      <c r="A1113">
        <v>3</v>
      </c>
      <c r="B1113" s="76">
        <v>963</v>
      </c>
      <c r="C1113" s="76">
        <v>20.37</v>
      </c>
      <c r="D1113" s="76">
        <v>11</v>
      </c>
      <c r="E1113" s="77" t="s">
        <v>45</v>
      </c>
      <c r="F1113" s="78" t="s">
        <v>25</v>
      </c>
      <c r="G1113" s="76">
        <f t="shared" si="34"/>
        <v>3.3000000000000002E-2</v>
      </c>
      <c r="H1113" s="79">
        <f t="shared" si="35"/>
        <v>0.22942703814682483</v>
      </c>
      <c r="I1113" s="76">
        <v>498430</v>
      </c>
      <c r="J1113" s="80">
        <v>1700946</v>
      </c>
    </row>
    <row r="1114" spans="1:10" x14ac:dyDescent="0.25">
      <c r="A1114">
        <v>3</v>
      </c>
      <c r="B1114" s="76">
        <v>964</v>
      </c>
      <c r="C1114" s="76">
        <v>42.65</v>
      </c>
      <c r="D1114" s="76">
        <v>7</v>
      </c>
      <c r="E1114" s="77" t="s">
        <v>45</v>
      </c>
      <c r="F1114" s="78" t="s">
        <v>25</v>
      </c>
      <c r="G1114" s="76">
        <f t="shared" si="34"/>
        <v>0.14299999999999999</v>
      </c>
      <c r="H1114" s="79">
        <f t="shared" si="35"/>
        <v>0.64003830494402836</v>
      </c>
      <c r="I1114" s="76">
        <v>498431</v>
      </c>
      <c r="J1114" s="80">
        <v>1700944</v>
      </c>
    </row>
    <row r="1115" spans="1:10" x14ac:dyDescent="0.25">
      <c r="A1115">
        <v>3</v>
      </c>
      <c r="B1115" s="76">
        <v>965</v>
      </c>
      <c r="C1115" s="76">
        <v>24.19</v>
      </c>
      <c r="D1115" s="76">
        <v>12</v>
      </c>
      <c r="E1115" s="77" t="s">
        <v>45</v>
      </c>
      <c r="F1115" s="78" t="s">
        <v>25</v>
      </c>
      <c r="G1115" s="76">
        <f t="shared" si="34"/>
        <v>4.5999999999999999E-2</v>
      </c>
      <c r="H1115" s="79">
        <f t="shared" si="35"/>
        <v>0.35295784415294484</v>
      </c>
      <c r="I1115" s="76">
        <v>498432</v>
      </c>
      <c r="J1115" s="80">
        <v>1700942</v>
      </c>
    </row>
    <row r="1116" spans="1:10" x14ac:dyDescent="0.25">
      <c r="A1116">
        <v>3</v>
      </c>
      <c r="B1116" s="76">
        <v>966</v>
      </c>
      <c r="C1116" s="76">
        <v>24.83</v>
      </c>
      <c r="D1116" s="76">
        <v>13</v>
      </c>
      <c r="E1116" s="77" t="s">
        <v>45</v>
      </c>
      <c r="F1116" s="78" t="s">
        <v>25</v>
      </c>
      <c r="G1116" s="76">
        <f t="shared" si="34"/>
        <v>4.8000000000000001E-2</v>
      </c>
      <c r="H1116" s="79">
        <f t="shared" si="35"/>
        <v>0.40287159389688559</v>
      </c>
      <c r="I1116" s="76">
        <v>498431</v>
      </c>
      <c r="J1116" s="80">
        <v>1700942</v>
      </c>
    </row>
    <row r="1117" spans="1:10" x14ac:dyDescent="0.25">
      <c r="A1117">
        <v>3</v>
      </c>
      <c r="B1117" s="76">
        <v>967</v>
      </c>
      <c r="C1117" s="76">
        <v>30.24</v>
      </c>
      <c r="D1117" s="76">
        <v>14</v>
      </c>
      <c r="E1117" s="77" t="s">
        <v>45</v>
      </c>
      <c r="F1117" s="78" t="s">
        <v>25</v>
      </c>
      <c r="G1117" s="76">
        <f t="shared" si="34"/>
        <v>7.1999999999999995E-2</v>
      </c>
      <c r="H1117" s="79">
        <f t="shared" si="35"/>
        <v>0.64351913431217511</v>
      </c>
      <c r="I1117" s="76">
        <v>498431</v>
      </c>
      <c r="J1117" s="80">
        <v>1700948</v>
      </c>
    </row>
    <row r="1118" spans="1:10" x14ac:dyDescent="0.25">
      <c r="A1118">
        <v>3</v>
      </c>
      <c r="B1118" s="76">
        <v>968</v>
      </c>
      <c r="C1118" s="76">
        <v>9.5500000000000007</v>
      </c>
      <c r="D1118" s="76">
        <v>7</v>
      </c>
      <c r="E1118" s="77" t="s">
        <v>45</v>
      </c>
      <c r="F1118" s="78" t="s">
        <v>25</v>
      </c>
      <c r="G1118" s="76">
        <f t="shared" si="34"/>
        <v>7.0000000000000001E-3</v>
      </c>
      <c r="H1118" s="79">
        <f t="shared" si="35"/>
        <v>3.2090363646770592E-2</v>
      </c>
      <c r="I1118" s="76">
        <v>498426</v>
      </c>
      <c r="J1118" s="80">
        <v>1700948</v>
      </c>
    </row>
    <row r="1119" spans="1:10" x14ac:dyDescent="0.25">
      <c r="A1119">
        <v>3</v>
      </c>
      <c r="B1119" s="76">
        <v>969</v>
      </c>
      <c r="C1119" s="76">
        <v>12.1</v>
      </c>
      <c r="D1119" s="76">
        <v>7</v>
      </c>
      <c r="E1119" s="77" t="s">
        <v>46</v>
      </c>
      <c r="F1119" s="78" t="s">
        <v>17</v>
      </c>
      <c r="G1119" s="76">
        <f t="shared" si="34"/>
        <v>1.0999999999999999E-2</v>
      </c>
      <c r="H1119" s="79">
        <f t="shared" si="35"/>
        <v>5.1515585006153143E-2</v>
      </c>
      <c r="I1119" s="76">
        <v>498426</v>
      </c>
      <c r="J1119" s="80">
        <v>1700948</v>
      </c>
    </row>
    <row r="1120" spans="1:10" x14ac:dyDescent="0.25">
      <c r="A1120">
        <v>3</v>
      </c>
      <c r="B1120" s="76">
        <v>970</v>
      </c>
      <c r="C1120" s="76">
        <v>11.14</v>
      </c>
      <c r="D1120" s="76">
        <v>5</v>
      </c>
      <c r="E1120" s="77" t="s">
        <v>45</v>
      </c>
      <c r="F1120" s="78" t="s">
        <v>25</v>
      </c>
      <c r="G1120" s="76">
        <f t="shared" si="34"/>
        <v>0.01</v>
      </c>
      <c r="H1120" s="79">
        <f t="shared" si="35"/>
        <v>3.1189631333874548E-2</v>
      </c>
      <c r="I1120" s="76">
        <v>498424</v>
      </c>
      <c r="J1120" s="80">
        <v>1700949</v>
      </c>
    </row>
    <row r="1121" spans="1:10" x14ac:dyDescent="0.25">
      <c r="A1121">
        <v>3</v>
      </c>
      <c r="B1121" s="76">
        <v>971</v>
      </c>
      <c r="C1121" s="76">
        <v>27.06</v>
      </c>
      <c r="D1121" s="76">
        <v>12</v>
      </c>
      <c r="E1121" s="77" t="s">
        <v>45</v>
      </c>
      <c r="F1121" s="78" t="s">
        <v>25</v>
      </c>
      <c r="G1121" s="76">
        <f t="shared" si="34"/>
        <v>5.8000000000000003E-2</v>
      </c>
      <c r="H1121" s="79">
        <f t="shared" si="35"/>
        <v>0.44167893396444352</v>
      </c>
      <c r="I1121" s="76">
        <v>498422</v>
      </c>
      <c r="J1121" s="80">
        <v>1700947</v>
      </c>
    </row>
    <row r="1122" spans="1:10" x14ac:dyDescent="0.25">
      <c r="A1122">
        <v>3</v>
      </c>
      <c r="B1122" s="76">
        <v>972</v>
      </c>
      <c r="C1122" s="76">
        <v>17.510000000000002</v>
      </c>
      <c r="D1122" s="76">
        <v>9</v>
      </c>
      <c r="E1122" s="77" t="s">
        <v>46</v>
      </c>
      <c r="F1122" s="78" t="s">
        <v>17</v>
      </c>
      <c r="G1122" s="76">
        <f t="shared" si="34"/>
        <v>2.4E-2</v>
      </c>
      <c r="H1122" s="79">
        <f t="shared" si="35"/>
        <v>0.13870261753198504</v>
      </c>
      <c r="I1122" s="76">
        <v>498420</v>
      </c>
      <c r="J1122" s="80">
        <v>1700947</v>
      </c>
    </row>
    <row r="1123" spans="1:10" x14ac:dyDescent="0.25">
      <c r="A1123">
        <v>3</v>
      </c>
      <c r="B1123" s="76">
        <v>973</v>
      </c>
      <c r="C1123" s="76">
        <v>21.01</v>
      </c>
      <c r="D1123" s="76">
        <v>11</v>
      </c>
      <c r="E1123" s="77" t="s">
        <v>46</v>
      </c>
      <c r="F1123" s="78" t="s">
        <v>17</v>
      </c>
      <c r="G1123" s="76">
        <f t="shared" si="34"/>
        <v>3.5000000000000003E-2</v>
      </c>
      <c r="H1123" s="79">
        <f t="shared" si="35"/>
        <v>0.24407013722200946</v>
      </c>
      <c r="I1123" s="76">
        <v>498419</v>
      </c>
      <c r="J1123" s="80">
        <v>1700947</v>
      </c>
    </row>
    <row r="1124" spans="1:10" x14ac:dyDescent="0.25">
      <c r="A1124">
        <v>3</v>
      </c>
      <c r="B1124" s="76">
        <v>974</v>
      </c>
      <c r="C1124" s="76">
        <v>26.1</v>
      </c>
      <c r="D1124" s="76">
        <v>15</v>
      </c>
      <c r="E1124" s="77" t="s">
        <v>45</v>
      </c>
      <c r="F1124" s="78" t="s">
        <v>25</v>
      </c>
      <c r="G1124" s="76">
        <f t="shared" si="34"/>
        <v>5.3999999999999999E-2</v>
      </c>
      <c r="H1124" s="79">
        <f t="shared" si="35"/>
        <v>0.51362023957245662</v>
      </c>
      <c r="I1124" s="76">
        <v>498418</v>
      </c>
      <c r="J1124" s="80">
        <v>1700947</v>
      </c>
    </row>
    <row r="1125" spans="1:10" x14ac:dyDescent="0.25">
      <c r="A1125">
        <v>3</v>
      </c>
      <c r="B1125" s="76">
        <v>975</v>
      </c>
      <c r="C1125" s="76">
        <v>9.5500000000000007</v>
      </c>
      <c r="D1125" s="76">
        <v>7</v>
      </c>
      <c r="E1125" s="77" t="s">
        <v>46</v>
      </c>
      <c r="F1125" s="78" t="s">
        <v>17</v>
      </c>
      <c r="G1125" s="76">
        <f t="shared" si="34"/>
        <v>7.0000000000000001E-3</v>
      </c>
      <c r="H1125" s="79">
        <f t="shared" si="35"/>
        <v>3.2090363646770592E-2</v>
      </c>
      <c r="I1125" s="76">
        <v>498416</v>
      </c>
      <c r="J1125" s="80">
        <v>1700944</v>
      </c>
    </row>
    <row r="1126" spans="1:10" x14ac:dyDescent="0.25">
      <c r="A1126">
        <v>3</v>
      </c>
      <c r="B1126" s="76">
        <v>976</v>
      </c>
      <c r="C1126" s="76">
        <v>10.82</v>
      </c>
      <c r="D1126" s="76">
        <v>7</v>
      </c>
      <c r="E1126" s="77" t="s">
        <v>45</v>
      </c>
      <c r="F1126" s="78" t="s">
        <v>25</v>
      </c>
      <c r="G1126" s="76">
        <f t="shared" si="34"/>
        <v>8.9999999999999993E-3</v>
      </c>
      <c r="H1126" s="79">
        <f t="shared" si="35"/>
        <v>4.1192904679150079E-2</v>
      </c>
      <c r="I1126" s="76">
        <v>498417</v>
      </c>
      <c r="J1126" s="80">
        <v>1700944</v>
      </c>
    </row>
    <row r="1127" spans="1:10" x14ac:dyDescent="0.25">
      <c r="A1127">
        <v>3</v>
      </c>
      <c r="B1127" s="76">
        <v>977</v>
      </c>
      <c r="C1127" s="76">
        <v>9.5500000000000007</v>
      </c>
      <c r="D1127" s="76">
        <v>8</v>
      </c>
      <c r="E1127" s="77" t="s">
        <v>62</v>
      </c>
      <c r="F1127" s="78" t="s">
        <v>63</v>
      </c>
      <c r="G1127" s="76">
        <f t="shared" si="34"/>
        <v>7.0000000000000001E-3</v>
      </c>
      <c r="H1127" s="79">
        <f t="shared" si="35"/>
        <v>3.6674701310594963E-2</v>
      </c>
      <c r="I1127" s="76">
        <v>498422</v>
      </c>
      <c r="J1127" s="80">
        <v>1700940</v>
      </c>
    </row>
    <row r="1128" spans="1:10" x14ac:dyDescent="0.25">
      <c r="A1128">
        <v>3</v>
      </c>
      <c r="B1128" s="76">
        <v>978.1</v>
      </c>
      <c r="C1128" s="76">
        <v>13.37</v>
      </c>
      <c r="D1128" s="76">
        <v>8</v>
      </c>
      <c r="E1128" s="77" t="s">
        <v>45</v>
      </c>
      <c r="F1128" s="78" t="s">
        <v>25</v>
      </c>
      <c r="G1128" s="76">
        <f t="shared" si="34"/>
        <v>1.4E-2</v>
      </c>
      <c r="H1128" s="79">
        <f t="shared" si="35"/>
        <v>7.1882414568766109E-2</v>
      </c>
      <c r="I1128" s="76">
        <v>498422</v>
      </c>
      <c r="J1128" s="80">
        <v>1700936</v>
      </c>
    </row>
    <row r="1129" spans="1:10" x14ac:dyDescent="0.25">
      <c r="A1129">
        <v>3</v>
      </c>
      <c r="B1129" s="76">
        <v>978.2</v>
      </c>
      <c r="C1129" s="76">
        <v>13.37</v>
      </c>
      <c r="D1129" s="76">
        <v>8</v>
      </c>
      <c r="E1129" s="77" t="s">
        <v>45</v>
      </c>
      <c r="F1129" s="78" t="s">
        <v>25</v>
      </c>
      <c r="G1129" s="76">
        <f t="shared" si="34"/>
        <v>1.4E-2</v>
      </c>
      <c r="H1129" s="79">
        <f t="shared" si="35"/>
        <v>7.1882414568766109E-2</v>
      </c>
      <c r="I1129" s="76">
        <v>498422</v>
      </c>
      <c r="J1129" s="80">
        <v>1700936</v>
      </c>
    </row>
    <row r="1130" spans="1:10" x14ac:dyDescent="0.25">
      <c r="A1130">
        <v>3</v>
      </c>
      <c r="B1130" s="76">
        <v>979</v>
      </c>
      <c r="C1130" s="76">
        <v>30.24</v>
      </c>
      <c r="D1130" s="76">
        <v>15</v>
      </c>
      <c r="E1130" s="77" t="s">
        <v>45</v>
      </c>
      <c r="F1130" s="78" t="s">
        <v>25</v>
      </c>
      <c r="G1130" s="76">
        <f t="shared" si="34"/>
        <v>7.1999999999999995E-2</v>
      </c>
      <c r="H1130" s="79">
        <f t="shared" si="35"/>
        <v>0.68948478676304492</v>
      </c>
      <c r="I1130" s="76">
        <v>498422</v>
      </c>
      <c r="J1130" s="80">
        <v>1700936</v>
      </c>
    </row>
    <row r="1131" spans="1:10" x14ac:dyDescent="0.25">
      <c r="A1131">
        <v>3</v>
      </c>
      <c r="B1131" s="76">
        <v>980</v>
      </c>
      <c r="C1131" s="76">
        <v>21.01</v>
      </c>
      <c r="D1131" s="76">
        <v>8</v>
      </c>
      <c r="E1131" s="77" t="s">
        <v>45</v>
      </c>
      <c r="F1131" s="78" t="s">
        <v>25</v>
      </c>
      <c r="G1131" s="76">
        <f t="shared" si="34"/>
        <v>3.5000000000000003E-2</v>
      </c>
      <c r="H1131" s="79">
        <f t="shared" si="35"/>
        <v>0.17750555434327961</v>
      </c>
      <c r="I1131" s="76">
        <v>498421</v>
      </c>
      <c r="J1131" s="80">
        <v>1700935</v>
      </c>
    </row>
    <row r="1132" spans="1:10" x14ac:dyDescent="0.25">
      <c r="A1132">
        <v>3</v>
      </c>
      <c r="B1132" s="76">
        <v>981</v>
      </c>
      <c r="C1132" s="76">
        <v>21.01</v>
      </c>
      <c r="D1132" s="76">
        <v>15</v>
      </c>
      <c r="E1132" s="77" t="s">
        <v>45</v>
      </c>
      <c r="F1132" s="78" t="s">
        <v>25</v>
      </c>
      <c r="G1132" s="76">
        <f t="shared" si="34"/>
        <v>3.5000000000000003E-2</v>
      </c>
      <c r="H1132" s="79">
        <f t="shared" si="35"/>
        <v>0.33282291439364931</v>
      </c>
      <c r="I1132" s="76">
        <v>498421</v>
      </c>
      <c r="J1132" s="80">
        <v>1700932</v>
      </c>
    </row>
    <row r="1133" spans="1:10" x14ac:dyDescent="0.25">
      <c r="A1133">
        <v>3</v>
      </c>
      <c r="B1133" s="76">
        <v>982</v>
      </c>
      <c r="C1133" s="76">
        <v>17.190000000000001</v>
      </c>
      <c r="D1133" s="76">
        <v>7</v>
      </c>
      <c r="E1133" s="77" t="s">
        <v>45</v>
      </c>
      <c r="F1133" s="78" t="s">
        <v>25</v>
      </c>
      <c r="G1133" s="76">
        <f t="shared" si="34"/>
        <v>2.3E-2</v>
      </c>
      <c r="H1133" s="79">
        <f t="shared" si="35"/>
        <v>0.10397277821553674</v>
      </c>
      <c r="I1133" s="76">
        <v>498423</v>
      </c>
      <c r="J1133" s="80">
        <v>1700933</v>
      </c>
    </row>
    <row r="1134" spans="1:10" x14ac:dyDescent="0.25">
      <c r="A1134">
        <v>3</v>
      </c>
      <c r="B1134" s="76">
        <v>983</v>
      </c>
      <c r="C1134" s="76">
        <v>9.5500000000000007</v>
      </c>
      <c r="D1134" s="76">
        <v>6</v>
      </c>
      <c r="E1134" s="77" t="s">
        <v>45</v>
      </c>
      <c r="F1134" s="78" t="s">
        <v>25</v>
      </c>
      <c r="G1134" s="76">
        <f t="shared" si="34"/>
        <v>7.0000000000000001E-3</v>
      </c>
      <c r="H1134" s="79">
        <f t="shared" si="35"/>
        <v>2.7506025982946217E-2</v>
      </c>
      <c r="I1134" s="76">
        <v>498425</v>
      </c>
      <c r="J1134" s="80">
        <v>1700932</v>
      </c>
    </row>
    <row r="1135" spans="1:10" x14ac:dyDescent="0.25">
      <c r="A1135">
        <v>3</v>
      </c>
      <c r="B1135" s="76">
        <v>984</v>
      </c>
      <c r="C1135" s="76">
        <v>12.1</v>
      </c>
      <c r="D1135" s="76">
        <v>8</v>
      </c>
      <c r="E1135" s="77" t="s">
        <v>46</v>
      </c>
      <c r="F1135" s="78" t="s">
        <v>17</v>
      </c>
      <c r="G1135" s="76">
        <f t="shared" si="34"/>
        <v>1.0999999999999999E-2</v>
      </c>
      <c r="H1135" s="79">
        <f t="shared" si="35"/>
        <v>5.8874954292746445E-2</v>
      </c>
      <c r="I1135" s="76">
        <v>498425</v>
      </c>
      <c r="J1135" s="80">
        <v>1700932</v>
      </c>
    </row>
    <row r="1136" spans="1:10" x14ac:dyDescent="0.25">
      <c r="A1136">
        <v>3</v>
      </c>
      <c r="B1136" s="76">
        <v>985</v>
      </c>
      <c r="C1136" s="76">
        <v>11.46</v>
      </c>
      <c r="D1136" s="76">
        <v>10</v>
      </c>
      <c r="E1136" s="77" t="s">
        <v>45</v>
      </c>
      <c r="F1136" s="78" t="s">
        <v>25</v>
      </c>
      <c r="G1136" s="76">
        <f t="shared" si="34"/>
        <v>0.01</v>
      </c>
      <c r="H1136" s="79">
        <f t="shared" si="35"/>
        <v>6.6014462359070936E-2</v>
      </c>
      <c r="I1136" s="76">
        <v>498430</v>
      </c>
      <c r="J1136" s="80">
        <v>1700930</v>
      </c>
    </row>
    <row r="1137" spans="1:10" x14ac:dyDescent="0.25">
      <c r="A1137">
        <v>3</v>
      </c>
      <c r="B1137" s="76">
        <v>986</v>
      </c>
      <c r="C1137" s="76">
        <v>33.74</v>
      </c>
      <c r="D1137" s="76">
        <v>16</v>
      </c>
      <c r="E1137" s="77" t="s">
        <v>45</v>
      </c>
      <c r="F1137" s="78" t="s">
        <v>25</v>
      </c>
      <c r="G1137" s="76">
        <f t="shared" si="34"/>
        <v>8.8999999999999996E-2</v>
      </c>
      <c r="H1137" s="79">
        <f t="shared" si="35"/>
        <v>0.91554563100101549</v>
      </c>
      <c r="I1137" s="76">
        <v>498430</v>
      </c>
      <c r="J1137" s="80">
        <v>1700930</v>
      </c>
    </row>
    <row r="1138" spans="1:10" x14ac:dyDescent="0.25">
      <c r="A1138">
        <v>3</v>
      </c>
      <c r="B1138" s="76">
        <v>987</v>
      </c>
      <c r="C1138" s="76">
        <v>9.5500000000000007</v>
      </c>
      <c r="D1138" s="76">
        <v>6</v>
      </c>
      <c r="E1138" s="77" t="s">
        <v>45</v>
      </c>
      <c r="F1138" s="78" t="s">
        <v>25</v>
      </c>
      <c r="G1138" s="76">
        <f t="shared" si="34"/>
        <v>7.0000000000000001E-3</v>
      </c>
      <c r="H1138" s="79">
        <f t="shared" si="35"/>
        <v>2.7506025982946217E-2</v>
      </c>
      <c r="I1138" s="76">
        <v>498429</v>
      </c>
      <c r="J1138" s="80">
        <v>1700931</v>
      </c>
    </row>
    <row r="1139" spans="1:10" x14ac:dyDescent="0.25">
      <c r="A1139">
        <v>3</v>
      </c>
      <c r="B1139" s="76">
        <v>988</v>
      </c>
      <c r="C1139" s="76">
        <v>21.01</v>
      </c>
      <c r="D1139" s="76">
        <v>12</v>
      </c>
      <c r="E1139" s="77" t="s">
        <v>45</v>
      </c>
      <c r="F1139" s="78" t="s">
        <v>25</v>
      </c>
      <c r="G1139" s="76">
        <f t="shared" si="34"/>
        <v>3.5000000000000003E-2</v>
      </c>
      <c r="H1139" s="79">
        <f t="shared" si="35"/>
        <v>0.2662583315149194</v>
      </c>
      <c r="I1139" s="76">
        <v>498427</v>
      </c>
      <c r="J1139" s="80">
        <v>1700931</v>
      </c>
    </row>
    <row r="1140" spans="1:10" x14ac:dyDescent="0.25">
      <c r="A1140">
        <v>3</v>
      </c>
      <c r="B1140" s="76">
        <v>989.1</v>
      </c>
      <c r="C1140" s="76">
        <v>10.82</v>
      </c>
      <c r="D1140" s="76">
        <v>9</v>
      </c>
      <c r="E1140" s="77" t="s">
        <v>45</v>
      </c>
      <c r="F1140" s="78" t="s">
        <v>25</v>
      </c>
      <c r="G1140" s="76">
        <f t="shared" si="34"/>
        <v>8.9999999999999993E-3</v>
      </c>
      <c r="H1140" s="79">
        <f t="shared" si="35"/>
        <v>5.2962306016050106E-2</v>
      </c>
      <c r="I1140" s="76">
        <v>498427</v>
      </c>
      <c r="J1140" s="80">
        <v>1700928</v>
      </c>
    </row>
    <row r="1141" spans="1:10" x14ac:dyDescent="0.25">
      <c r="A1141">
        <v>3</v>
      </c>
      <c r="B1141" s="76">
        <v>989.2</v>
      </c>
      <c r="C1141" s="76">
        <v>14.64</v>
      </c>
      <c r="D1141" s="82">
        <v>8.5</v>
      </c>
      <c r="E1141" s="77" t="s">
        <v>45</v>
      </c>
      <c r="F1141" s="78" t="s">
        <v>25</v>
      </c>
      <c r="G1141" s="76">
        <f t="shared" si="34"/>
        <v>1.7000000000000001E-2</v>
      </c>
      <c r="H1141" s="79">
        <f t="shared" si="35"/>
        <v>9.1573736365730102E-2</v>
      </c>
      <c r="I1141" s="76">
        <v>498427</v>
      </c>
      <c r="J1141" s="80">
        <v>1700928</v>
      </c>
    </row>
    <row r="1142" spans="1:10" x14ac:dyDescent="0.25">
      <c r="A1142">
        <v>3</v>
      </c>
      <c r="B1142" s="76">
        <v>990</v>
      </c>
      <c r="C1142" s="76">
        <v>13.37</v>
      </c>
      <c r="D1142" s="76">
        <v>10</v>
      </c>
      <c r="E1142" s="77" t="s">
        <v>45</v>
      </c>
      <c r="F1142" s="78" t="s">
        <v>25</v>
      </c>
      <c r="G1142" s="76">
        <f t="shared" si="34"/>
        <v>1.4E-2</v>
      </c>
      <c r="H1142" s="79">
        <f t="shared" si="35"/>
        <v>8.9853018210957633E-2</v>
      </c>
      <c r="I1142" s="76">
        <v>498423</v>
      </c>
      <c r="J1142" s="80">
        <v>1700928</v>
      </c>
    </row>
    <row r="1143" spans="1:10" x14ac:dyDescent="0.25">
      <c r="A1143">
        <v>3</v>
      </c>
      <c r="B1143" s="76">
        <v>991</v>
      </c>
      <c r="C1143" s="76">
        <v>31.83</v>
      </c>
      <c r="D1143" s="76">
        <v>14</v>
      </c>
      <c r="E1143" s="77" t="s">
        <v>46</v>
      </c>
      <c r="F1143" s="78" t="s">
        <v>17</v>
      </c>
      <c r="G1143" s="76">
        <f t="shared" si="34"/>
        <v>0.08</v>
      </c>
      <c r="H1143" s="79">
        <f t="shared" si="35"/>
        <v>0.71296985563609772</v>
      </c>
      <c r="I1143" s="76">
        <v>498424</v>
      </c>
      <c r="J1143" s="80">
        <v>1700925</v>
      </c>
    </row>
    <row r="1144" spans="1:10" x14ac:dyDescent="0.25">
      <c r="A1144">
        <v>3</v>
      </c>
      <c r="B1144" s="76">
        <v>992</v>
      </c>
      <c r="C1144" s="76">
        <v>23.87</v>
      </c>
      <c r="D1144" s="76">
        <v>14</v>
      </c>
      <c r="E1144" s="77" t="s">
        <v>45</v>
      </c>
      <c r="F1144" s="78" t="s">
        <v>25</v>
      </c>
      <c r="G1144" s="76">
        <f t="shared" si="34"/>
        <v>4.4999999999999998E-2</v>
      </c>
      <c r="H1144" s="79">
        <f t="shared" si="35"/>
        <v>0.40096155080243734</v>
      </c>
      <c r="I1144" s="76">
        <v>498426</v>
      </c>
      <c r="J1144" s="80">
        <v>1700923</v>
      </c>
    </row>
    <row r="1145" spans="1:10" x14ac:dyDescent="0.25">
      <c r="A1145">
        <v>3</v>
      </c>
      <c r="B1145" s="76">
        <v>993</v>
      </c>
      <c r="C1145" s="76">
        <v>36.61</v>
      </c>
      <c r="D1145" s="76">
        <v>16</v>
      </c>
      <c r="E1145" s="77" t="s">
        <v>45</v>
      </c>
      <c r="F1145" s="78" t="s">
        <v>25</v>
      </c>
      <c r="G1145" s="76">
        <f t="shared" si="34"/>
        <v>0.105</v>
      </c>
      <c r="H1145" s="79">
        <f t="shared" si="35"/>
        <v>1.0779268646462556</v>
      </c>
      <c r="I1145" s="76">
        <v>498427</v>
      </c>
      <c r="J1145" s="80">
        <v>1700920</v>
      </c>
    </row>
    <row r="1146" spans="1:10" x14ac:dyDescent="0.25">
      <c r="A1146">
        <v>3</v>
      </c>
      <c r="B1146" s="76">
        <v>994</v>
      </c>
      <c r="C1146" s="76">
        <v>14.64</v>
      </c>
      <c r="D1146" s="76">
        <v>6</v>
      </c>
      <c r="E1146" s="77" t="s">
        <v>47</v>
      </c>
      <c r="F1146" s="78" t="s">
        <v>20</v>
      </c>
      <c r="G1146" s="76">
        <f t="shared" si="34"/>
        <v>1.7000000000000001E-2</v>
      </c>
      <c r="H1146" s="79">
        <f t="shared" si="35"/>
        <v>6.4640284493456532E-2</v>
      </c>
      <c r="I1146" s="76">
        <v>498434</v>
      </c>
      <c r="J1146" s="80">
        <v>1700920</v>
      </c>
    </row>
    <row r="1147" spans="1:10" x14ac:dyDescent="0.25">
      <c r="A1147">
        <v>3</v>
      </c>
      <c r="B1147" s="76">
        <v>995</v>
      </c>
      <c r="C1147" s="76">
        <v>10.19</v>
      </c>
      <c r="D1147" s="76">
        <v>6</v>
      </c>
      <c r="E1147" s="77" t="s">
        <v>45</v>
      </c>
      <c r="F1147" s="78" t="s">
        <v>25</v>
      </c>
      <c r="G1147" s="76">
        <f t="shared" si="34"/>
        <v>8.0000000000000002E-3</v>
      </c>
      <c r="H1147" s="79">
        <f t="shared" si="35"/>
        <v>3.1316229977991848E-2</v>
      </c>
      <c r="I1147" s="76">
        <v>498436</v>
      </c>
      <c r="J1147" s="80">
        <v>1700918</v>
      </c>
    </row>
    <row r="1148" spans="1:10" x14ac:dyDescent="0.25">
      <c r="A1148">
        <v>3</v>
      </c>
      <c r="B1148" s="76">
        <v>996</v>
      </c>
      <c r="C1148" s="76">
        <v>24.19</v>
      </c>
      <c r="D1148" s="76">
        <v>14</v>
      </c>
      <c r="E1148" s="77" t="s">
        <v>45</v>
      </c>
      <c r="F1148" s="78" t="s">
        <v>25</v>
      </c>
      <c r="G1148" s="76">
        <f t="shared" si="34"/>
        <v>4.5999999999999999E-2</v>
      </c>
      <c r="H1148" s="79">
        <f t="shared" si="35"/>
        <v>0.41178415151176906</v>
      </c>
      <c r="I1148" s="76">
        <v>498438</v>
      </c>
      <c r="J1148" s="80">
        <v>1700918</v>
      </c>
    </row>
    <row r="1149" spans="1:10" x14ac:dyDescent="0.25">
      <c r="A1149">
        <v>3</v>
      </c>
      <c r="B1149" s="76">
        <v>997</v>
      </c>
      <c r="C1149" s="76">
        <v>14.64</v>
      </c>
      <c r="D1149" s="76">
        <v>6</v>
      </c>
      <c r="E1149" s="77" t="s">
        <v>45</v>
      </c>
      <c r="F1149" s="78" t="s">
        <v>25</v>
      </c>
      <c r="G1149" s="76">
        <f t="shared" si="34"/>
        <v>1.7000000000000001E-2</v>
      </c>
      <c r="H1149" s="79">
        <f t="shared" si="35"/>
        <v>6.4640284493456532E-2</v>
      </c>
      <c r="I1149" s="76">
        <v>498439</v>
      </c>
      <c r="J1149" s="80">
        <v>1700920</v>
      </c>
    </row>
    <row r="1150" spans="1:10" x14ac:dyDescent="0.25">
      <c r="A1150">
        <v>3</v>
      </c>
      <c r="B1150" s="76">
        <v>998</v>
      </c>
      <c r="C1150" s="76">
        <v>31.19</v>
      </c>
      <c r="D1150" s="76">
        <v>13</v>
      </c>
      <c r="E1150" s="77" t="s">
        <v>45</v>
      </c>
      <c r="F1150" s="78" t="s">
        <v>25</v>
      </c>
      <c r="G1150" s="76">
        <f t="shared" si="34"/>
        <v>7.5999999999999998E-2</v>
      </c>
      <c r="H1150" s="79">
        <f t="shared" si="35"/>
        <v>0.63568791791520574</v>
      </c>
      <c r="I1150" s="76">
        <v>498438</v>
      </c>
      <c r="J1150" s="80">
        <v>1700921</v>
      </c>
    </row>
    <row r="1151" spans="1:10" x14ac:dyDescent="0.25">
      <c r="A1151">
        <v>3</v>
      </c>
      <c r="B1151" s="76">
        <v>999.1</v>
      </c>
      <c r="C1151" s="76">
        <v>22.92</v>
      </c>
      <c r="D1151" s="76">
        <v>13</v>
      </c>
      <c r="E1151" s="77" t="s">
        <v>45</v>
      </c>
      <c r="F1151" s="78" t="s">
        <v>25</v>
      </c>
      <c r="G1151" s="76">
        <f t="shared" si="34"/>
        <v>4.1000000000000002E-2</v>
      </c>
      <c r="H1151" s="79">
        <f t="shared" si="35"/>
        <v>0.34327520426716884</v>
      </c>
      <c r="I1151" s="76">
        <v>498438</v>
      </c>
      <c r="J1151" s="80">
        <v>1700924</v>
      </c>
    </row>
    <row r="1152" spans="1:10" x14ac:dyDescent="0.25">
      <c r="A1152">
        <v>3</v>
      </c>
      <c r="B1152" s="76">
        <v>999.2</v>
      </c>
      <c r="C1152" s="76">
        <v>10.19</v>
      </c>
      <c r="D1152" s="76">
        <v>10</v>
      </c>
      <c r="E1152" s="77" t="s">
        <v>45</v>
      </c>
      <c r="F1152" s="78" t="s">
        <v>25</v>
      </c>
      <c r="G1152" s="76">
        <f t="shared" si="34"/>
        <v>8.0000000000000002E-3</v>
      </c>
      <c r="H1152" s="79">
        <f t="shared" si="35"/>
        <v>5.2193716629986411E-2</v>
      </c>
      <c r="I1152" s="76">
        <v>498438</v>
      </c>
      <c r="J1152" s="80">
        <v>1700924</v>
      </c>
    </row>
    <row r="1153" spans="1:10" x14ac:dyDescent="0.25">
      <c r="A1153">
        <v>3</v>
      </c>
      <c r="B1153" s="76">
        <v>1000</v>
      </c>
      <c r="C1153" s="76">
        <v>21.65</v>
      </c>
      <c r="D1153" s="76">
        <v>12</v>
      </c>
      <c r="E1153" s="77" t="s">
        <v>45</v>
      </c>
      <c r="F1153" s="78" t="s">
        <v>25</v>
      </c>
      <c r="G1153" s="76">
        <f t="shared" si="34"/>
        <v>3.6999999999999998E-2</v>
      </c>
      <c r="H1153" s="79">
        <f t="shared" si="35"/>
        <v>0.28272675121387036</v>
      </c>
      <c r="I1153" s="76">
        <v>498440</v>
      </c>
      <c r="J1153" s="80">
        <v>1700926</v>
      </c>
    </row>
    <row r="1154" spans="1:10" x14ac:dyDescent="0.25">
      <c r="A1154">
        <v>3</v>
      </c>
      <c r="B1154" s="76">
        <v>1001</v>
      </c>
      <c r="C1154" s="76">
        <v>26.1</v>
      </c>
      <c r="D1154" s="76">
        <v>12</v>
      </c>
      <c r="E1154" s="77" t="s">
        <v>45</v>
      </c>
      <c r="F1154" s="78" t="s">
        <v>25</v>
      </c>
      <c r="G1154" s="76">
        <f t="shared" ref="G1154:G1217" si="36">ROUND((C1154/100)^2*0.7854,3)</f>
        <v>5.3999999999999999E-2</v>
      </c>
      <c r="H1154" s="79">
        <f t="shared" si="35"/>
        <v>0.41089619165796543</v>
      </c>
      <c r="I1154" s="76">
        <v>498440</v>
      </c>
      <c r="J1154" s="80">
        <v>1700924</v>
      </c>
    </row>
    <row r="1155" spans="1:10" x14ac:dyDescent="0.25">
      <c r="A1155">
        <v>3</v>
      </c>
      <c r="B1155" s="76">
        <v>1002.1</v>
      </c>
      <c r="C1155" s="76">
        <v>26.74</v>
      </c>
      <c r="D1155" s="76">
        <v>16</v>
      </c>
      <c r="E1155" s="77" t="s">
        <v>45</v>
      </c>
      <c r="F1155" s="78" t="s">
        <v>25</v>
      </c>
      <c r="G1155" s="76">
        <f t="shared" si="36"/>
        <v>5.6000000000000001E-2</v>
      </c>
      <c r="H1155" s="79">
        <f t="shared" ref="H1155:H1218" si="37">IF(E1155="Pino candelillo",-0.0044177+(0.0000285*C1155^2*D1155),((C1155/100)^2)*D1155*0.64*(PI()/4))</f>
        <v>0.57505931655012887</v>
      </c>
      <c r="I1155" s="76">
        <v>498442</v>
      </c>
      <c r="J1155" s="80">
        <v>1700922</v>
      </c>
    </row>
    <row r="1156" spans="1:10" x14ac:dyDescent="0.25">
      <c r="A1156">
        <v>3</v>
      </c>
      <c r="B1156" s="76">
        <v>1002.2</v>
      </c>
      <c r="C1156" s="76">
        <v>18.46</v>
      </c>
      <c r="D1156" s="76">
        <v>15</v>
      </c>
      <c r="E1156" s="77" t="s">
        <v>45</v>
      </c>
      <c r="F1156" s="78" t="s">
        <v>25</v>
      </c>
      <c r="G1156" s="76">
        <f t="shared" si="36"/>
        <v>2.7E-2</v>
      </c>
      <c r="H1156" s="79">
        <f t="shared" si="37"/>
        <v>0.25693573322688951</v>
      </c>
      <c r="I1156" s="76">
        <v>498442</v>
      </c>
      <c r="J1156" s="80">
        <v>1700922</v>
      </c>
    </row>
    <row r="1157" spans="1:10" x14ac:dyDescent="0.25">
      <c r="A1157">
        <v>3</v>
      </c>
      <c r="B1157" s="76">
        <v>1003</v>
      </c>
      <c r="C1157" s="76">
        <v>19.100000000000001</v>
      </c>
      <c r="D1157" s="76">
        <v>13</v>
      </c>
      <c r="E1157" s="77" t="s">
        <v>45</v>
      </c>
      <c r="F1157" s="78" t="s">
        <v>25</v>
      </c>
      <c r="G1157" s="76">
        <f t="shared" si="36"/>
        <v>2.9000000000000001E-2</v>
      </c>
      <c r="H1157" s="79">
        <f t="shared" si="37"/>
        <v>0.23838555851886722</v>
      </c>
      <c r="I1157" s="76">
        <v>498443</v>
      </c>
      <c r="J1157" s="80">
        <v>1700922</v>
      </c>
    </row>
    <row r="1158" spans="1:10" x14ac:dyDescent="0.25">
      <c r="A1158">
        <v>3</v>
      </c>
      <c r="B1158" s="76">
        <v>1004</v>
      </c>
      <c r="C1158" s="76">
        <v>13.05</v>
      </c>
      <c r="D1158" s="76">
        <v>12</v>
      </c>
      <c r="E1158" s="77" t="s">
        <v>45</v>
      </c>
      <c r="F1158" s="78" t="s">
        <v>25</v>
      </c>
      <c r="G1158" s="76">
        <f t="shared" si="36"/>
        <v>1.2999999999999999E-2</v>
      </c>
      <c r="H1158" s="79">
        <f t="shared" si="37"/>
        <v>0.10272404791449136</v>
      </c>
      <c r="I1158" s="76">
        <v>498444</v>
      </c>
      <c r="J1158" s="80">
        <v>1700920</v>
      </c>
    </row>
    <row r="1159" spans="1:10" x14ac:dyDescent="0.25">
      <c r="A1159">
        <v>3</v>
      </c>
      <c r="B1159" s="76">
        <v>1005</v>
      </c>
      <c r="C1159" s="76">
        <v>10.19</v>
      </c>
      <c r="D1159" s="76">
        <v>6</v>
      </c>
      <c r="E1159" s="77" t="s">
        <v>45</v>
      </c>
      <c r="F1159" s="78" t="s">
        <v>25</v>
      </c>
      <c r="G1159" s="76">
        <f t="shared" si="36"/>
        <v>8.0000000000000002E-3</v>
      </c>
      <c r="H1159" s="79">
        <f t="shared" si="37"/>
        <v>3.1316229977991848E-2</v>
      </c>
      <c r="I1159" s="76">
        <v>498445</v>
      </c>
      <c r="J1159" s="80">
        <v>1700919</v>
      </c>
    </row>
    <row r="1160" spans="1:10" x14ac:dyDescent="0.25">
      <c r="A1160">
        <v>3</v>
      </c>
      <c r="B1160" s="76">
        <v>1006</v>
      </c>
      <c r="C1160" s="76">
        <v>15.92</v>
      </c>
      <c r="D1160" s="76">
        <v>13</v>
      </c>
      <c r="E1160" s="77" t="s">
        <v>45</v>
      </c>
      <c r="F1160" s="78" t="s">
        <v>25</v>
      </c>
      <c r="G1160" s="76">
        <f t="shared" si="36"/>
        <v>0.02</v>
      </c>
      <c r="H1160" s="79">
        <f t="shared" si="37"/>
        <v>0.16561487245030632</v>
      </c>
      <c r="I1160" s="76">
        <v>498446</v>
      </c>
      <c r="J1160" s="80">
        <v>1700919</v>
      </c>
    </row>
    <row r="1161" spans="1:10" x14ac:dyDescent="0.25">
      <c r="A1161">
        <v>3</v>
      </c>
      <c r="B1161" s="76">
        <v>1007</v>
      </c>
      <c r="C1161" s="76">
        <v>25.46</v>
      </c>
      <c r="D1161" s="76">
        <v>16</v>
      </c>
      <c r="E1161" s="77" t="s">
        <v>45</v>
      </c>
      <c r="F1161" s="78" t="s">
        <v>25</v>
      </c>
      <c r="G1161" s="76">
        <f t="shared" si="36"/>
        <v>5.0999999999999997E-2</v>
      </c>
      <c r="H1161" s="79">
        <f t="shared" si="37"/>
        <v>0.52132270093611155</v>
      </c>
      <c r="I1161" s="76">
        <v>498448</v>
      </c>
      <c r="J1161" s="80">
        <v>1700917</v>
      </c>
    </row>
    <row r="1162" spans="1:10" x14ac:dyDescent="0.25">
      <c r="A1162">
        <v>3</v>
      </c>
      <c r="B1162" s="76">
        <v>1008</v>
      </c>
      <c r="C1162" s="76">
        <v>22.92</v>
      </c>
      <c r="D1162" s="76">
        <v>14</v>
      </c>
      <c r="E1162" s="77" t="s">
        <v>45</v>
      </c>
      <c r="F1162" s="78" t="s">
        <v>25</v>
      </c>
      <c r="G1162" s="76">
        <f t="shared" si="36"/>
        <v>4.1000000000000002E-2</v>
      </c>
      <c r="H1162" s="79">
        <f t="shared" si="37"/>
        <v>0.36968098921079717</v>
      </c>
      <c r="I1162" s="76">
        <v>498448</v>
      </c>
      <c r="J1162" s="80">
        <v>1700916</v>
      </c>
    </row>
    <row r="1163" spans="1:10" x14ac:dyDescent="0.25">
      <c r="A1163">
        <v>3</v>
      </c>
      <c r="B1163" s="76">
        <v>1009</v>
      </c>
      <c r="C1163" s="76">
        <v>17.190000000000001</v>
      </c>
      <c r="D1163" s="76">
        <v>14</v>
      </c>
      <c r="E1163" s="77" t="s">
        <v>45</v>
      </c>
      <c r="F1163" s="78" t="s">
        <v>25</v>
      </c>
      <c r="G1163" s="76">
        <f t="shared" si="36"/>
        <v>2.3E-2</v>
      </c>
      <c r="H1163" s="79">
        <f t="shared" si="37"/>
        <v>0.20794555643107349</v>
      </c>
      <c r="I1163" s="76">
        <v>498449</v>
      </c>
      <c r="J1163" s="80">
        <v>1700914</v>
      </c>
    </row>
    <row r="1164" spans="1:10" x14ac:dyDescent="0.25">
      <c r="A1164">
        <v>3</v>
      </c>
      <c r="B1164" s="76">
        <v>1010</v>
      </c>
      <c r="C1164" s="76">
        <v>34.06</v>
      </c>
      <c r="D1164" s="76">
        <v>14</v>
      </c>
      <c r="E1164" s="77" t="s">
        <v>45</v>
      </c>
      <c r="F1164" s="78" t="s">
        <v>25</v>
      </c>
      <c r="G1164" s="76">
        <f t="shared" si="36"/>
        <v>9.0999999999999998E-2</v>
      </c>
      <c r="H1164" s="79">
        <f t="shared" si="37"/>
        <v>0.81637026582944006</v>
      </c>
      <c r="I1164" s="76">
        <v>498449</v>
      </c>
      <c r="J1164" s="80">
        <v>1700912</v>
      </c>
    </row>
    <row r="1165" spans="1:10" x14ac:dyDescent="0.25">
      <c r="A1165">
        <v>3</v>
      </c>
      <c r="B1165" s="76">
        <v>1011</v>
      </c>
      <c r="C1165" s="76">
        <v>17.190000000000001</v>
      </c>
      <c r="D1165" s="76">
        <v>12</v>
      </c>
      <c r="E1165" s="77" t="s">
        <v>45</v>
      </c>
      <c r="F1165" s="78" t="s">
        <v>25</v>
      </c>
      <c r="G1165" s="76">
        <f t="shared" si="36"/>
        <v>2.3E-2</v>
      </c>
      <c r="H1165" s="79">
        <f t="shared" si="37"/>
        <v>0.17823904836949156</v>
      </c>
      <c r="I1165" s="76">
        <v>498448</v>
      </c>
      <c r="J1165" s="80">
        <v>1700912</v>
      </c>
    </row>
    <row r="1166" spans="1:10" x14ac:dyDescent="0.25">
      <c r="A1166">
        <v>3</v>
      </c>
      <c r="B1166" s="76">
        <v>1012</v>
      </c>
      <c r="C1166" s="76">
        <v>29.28</v>
      </c>
      <c r="D1166" s="76">
        <v>14</v>
      </c>
      <c r="E1166" s="77" t="s">
        <v>45</v>
      </c>
      <c r="F1166" s="78" t="s">
        <v>25</v>
      </c>
      <c r="G1166" s="76">
        <f t="shared" si="36"/>
        <v>6.7000000000000004E-2</v>
      </c>
      <c r="H1166" s="79">
        <f t="shared" si="37"/>
        <v>0.60330932193892772</v>
      </c>
      <c r="I1166" s="76">
        <v>498448</v>
      </c>
      <c r="J1166" s="80">
        <v>1700912</v>
      </c>
    </row>
    <row r="1167" spans="1:10" x14ac:dyDescent="0.25">
      <c r="A1167">
        <v>3</v>
      </c>
      <c r="B1167" s="76">
        <v>1013</v>
      </c>
      <c r="C1167" s="76">
        <v>23.87</v>
      </c>
      <c r="D1167" s="76">
        <v>13</v>
      </c>
      <c r="E1167" s="77" t="s">
        <v>45</v>
      </c>
      <c r="F1167" s="78" t="s">
        <v>25</v>
      </c>
      <c r="G1167" s="76">
        <f t="shared" si="36"/>
        <v>4.4999999999999998E-2</v>
      </c>
      <c r="H1167" s="79">
        <f t="shared" si="37"/>
        <v>0.37232144003083467</v>
      </c>
      <c r="I1167" s="76">
        <v>498450</v>
      </c>
      <c r="J1167" s="80">
        <v>1700909</v>
      </c>
    </row>
    <row r="1168" spans="1:10" x14ac:dyDescent="0.25">
      <c r="A1168">
        <v>3</v>
      </c>
      <c r="B1168" s="76">
        <v>1015</v>
      </c>
      <c r="C1168" s="76">
        <v>15.92</v>
      </c>
      <c r="D1168" s="76">
        <v>12</v>
      </c>
      <c r="E1168" s="77" t="s">
        <v>46</v>
      </c>
      <c r="F1168" s="78" t="s">
        <v>17</v>
      </c>
      <c r="G1168" s="76">
        <f t="shared" si="36"/>
        <v>0.02</v>
      </c>
      <c r="H1168" s="79">
        <f t="shared" si="37"/>
        <v>0.15287526687720579</v>
      </c>
      <c r="I1168" s="76">
        <v>498451</v>
      </c>
      <c r="J1168" s="80">
        <v>1700907</v>
      </c>
    </row>
    <row r="1169" spans="1:10" x14ac:dyDescent="0.25">
      <c r="A1169">
        <v>3</v>
      </c>
      <c r="B1169" s="76">
        <v>1016</v>
      </c>
      <c r="C1169" s="76">
        <v>15.28</v>
      </c>
      <c r="D1169" s="76">
        <v>12</v>
      </c>
      <c r="E1169" s="77" t="s">
        <v>45</v>
      </c>
      <c r="F1169" s="78" t="s">
        <v>25</v>
      </c>
      <c r="G1169" s="76">
        <f t="shared" si="36"/>
        <v>1.7999999999999999E-2</v>
      </c>
      <c r="H1169" s="79">
        <f t="shared" si="37"/>
        <v>0.14083085303268464</v>
      </c>
      <c r="I1169" s="76">
        <v>498458</v>
      </c>
      <c r="J1169" s="80">
        <v>1700903</v>
      </c>
    </row>
    <row r="1170" spans="1:10" x14ac:dyDescent="0.25">
      <c r="A1170">
        <v>3</v>
      </c>
      <c r="B1170" s="76">
        <v>1017</v>
      </c>
      <c r="C1170" s="76">
        <v>25.46</v>
      </c>
      <c r="D1170" s="76">
        <v>14</v>
      </c>
      <c r="E1170" s="77" t="s">
        <v>45</v>
      </c>
      <c r="F1170" s="78" t="s">
        <v>25</v>
      </c>
      <c r="G1170" s="76">
        <f t="shared" si="36"/>
        <v>5.0999999999999997E-2</v>
      </c>
      <c r="H1170" s="79">
        <f t="shared" si="37"/>
        <v>0.45615736331909762</v>
      </c>
      <c r="I1170" s="76">
        <v>498456</v>
      </c>
      <c r="J1170" s="80">
        <v>1700901</v>
      </c>
    </row>
    <row r="1171" spans="1:10" x14ac:dyDescent="0.25">
      <c r="A1171">
        <v>3</v>
      </c>
      <c r="B1171" s="76">
        <v>1018</v>
      </c>
      <c r="C1171" s="76">
        <v>18.46</v>
      </c>
      <c r="D1171" s="76">
        <v>10</v>
      </c>
      <c r="E1171" s="77" t="s">
        <v>45</v>
      </c>
      <c r="F1171" s="78" t="s">
        <v>25</v>
      </c>
      <c r="G1171" s="76">
        <f t="shared" si="36"/>
        <v>2.7E-2</v>
      </c>
      <c r="H1171" s="79">
        <f t="shared" si="37"/>
        <v>0.17129048881792633</v>
      </c>
      <c r="I1171" s="76">
        <v>498459</v>
      </c>
      <c r="J1171" s="80">
        <v>1700895</v>
      </c>
    </row>
    <row r="1172" spans="1:10" x14ac:dyDescent="0.25">
      <c r="A1172">
        <v>3</v>
      </c>
      <c r="B1172" s="76">
        <v>1019</v>
      </c>
      <c r="C1172" s="76">
        <v>22.28</v>
      </c>
      <c r="D1172" s="76">
        <v>12</v>
      </c>
      <c r="E1172" s="77" t="s">
        <v>45</v>
      </c>
      <c r="F1172" s="78" t="s">
        <v>25</v>
      </c>
      <c r="G1172" s="76">
        <f t="shared" si="36"/>
        <v>3.9E-2</v>
      </c>
      <c r="H1172" s="79">
        <f t="shared" si="37"/>
        <v>0.29942046080519569</v>
      </c>
      <c r="I1172" s="76">
        <v>498457</v>
      </c>
      <c r="J1172" s="80">
        <v>1700894</v>
      </c>
    </row>
    <row r="1173" spans="1:10" x14ac:dyDescent="0.25">
      <c r="A1173">
        <v>3</v>
      </c>
      <c r="B1173" s="76">
        <v>1020</v>
      </c>
      <c r="C1173" s="76">
        <v>31.83</v>
      </c>
      <c r="D1173" s="76">
        <v>12</v>
      </c>
      <c r="E1173" s="77" t="s">
        <v>45</v>
      </c>
      <c r="F1173" s="78" t="s">
        <v>25</v>
      </c>
      <c r="G1173" s="76">
        <f t="shared" si="36"/>
        <v>0.08</v>
      </c>
      <c r="H1173" s="79">
        <f t="shared" si="37"/>
        <v>0.61111701911665517</v>
      </c>
      <c r="I1173" s="76">
        <v>498459</v>
      </c>
      <c r="J1173" s="80">
        <v>1700887</v>
      </c>
    </row>
    <row r="1174" spans="1:10" x14ac:dyDescent="0.25">
      <c r="A1174">
        <v>3</v>
      </c>
      <c r="B1174" s="76">
        <v>1021</v>
      </c>
      <c r="C1174" s="76">
        <v>42.02</v>
      </c>
      <c r="D1174" s="76">
        <v>13</v>
      </c>
      <c r="E1174" s="77" t="s">
        <v>45</v>
      </c>
      <c r="F1174" s="78" t="s">
        <v>25</v>
      </c>
      <c r="G1174" s="76">
        <f t="shared" si="36"/>
        <v>0.13900000000000001</v>
      </c>
      <c r="H1174" s="79">
        <f t="shared" si="37"/>
        <v>1.1537861032313175</v>
      </c>
      <c r="I1174" s="76">
        <v>498454</v>
      </c>
      <c r="J1174" s="80">
        <v>1700887</v>
      </c>
    </row>
    <row r="1175" spans="1:10" x14ac:dyDescent="0.25">
      <c r="A1175">
        <v>3</v>
      </c>
      <c r="B1175" s="76">
        <v>1022</v>
      </c>
      <c r="C1175" s="76">
        <v>18.14</v>
      </c>
      <c r="D1175" s="76">
        <v>12</v>
      </c>
      <c r="E1175" s="77" t="s">
        <v>45</v>
      </c>
      <c r="F1175" s="78" t="s">
        <v>25</v>
      </c>
      <c r="G1175" s="76">
        <f t="shared" si="36"/>
        <v>2.5999999999999999E-2</v>
      </c>
      <c r="H1175" s="79">
        <f t="shared" si="37"/>
        <v>0.19848407461501363</v>
      </c>
      <c r="I1175" s="76">
        <v>498460</v>
      </c>
      <c r="J1175" s="80">
        <v>1700885</v>
      </c>
    </row>
    <row r="1176" spans="1:10" x14ac:dyDescent="0.25">
      <c r="A1176">
        <v>3</v>
      </c>
      <c r="B1176" s="76">
        <v>1023</v>
      </c>
      <c r="C1176" s="76">
        <v>9.5500000000000007</v>
      </c>
      <c r="D1176" s="76">
        <v>8</v>
      </c>
      <c r="E1176" s="77" t="s">
        <v>45</v>
      </c>
      <c r="F1176" s="78" t="s">
        <v>25</v>
      </c>
      <c r="G1176" s="76">
        <f t="shared" si="36"/>
        <v>7.0000000000000001E-3</v>
      </c>
      <c r="H1176" s="79">
        <f t="shared" si="37"/>
        <v>3.6674701310594963E-2</v>
      </c>
      <c r="I1176" s="76">
        <v>498459</v>
      </c>
      <c r="J1176" s="80">
        <v>1700884</v>
      </c>
    </row>
    <row r="1177" spans="1:10" x14ac:dyDescent="0.25">
      <c r="A1177">
        <v>3</v>
      </c>
      <c r="B1177" s="76">
        <v>1024</v>
      </c>
      <c r="C1177" s="76">
        <v>14.64</v>
      </c>
      <c r="D1177" s="76">
        <v>12</v>
      </c>
      <c r="E1177" s="77" t="s">
        <v>45</v>
      </c>
      <c r="F1177" s="78" t="s">
        <v>25</v>
      </c>
      <c r="G1177" s="76">
        <f t="shared" si="36"/>
        <v>1.7000000000000001E-2</v>
      </c>
      <c r="H1177" s="79">
        <f t="shared" si="37"/>
        <v>0.12928056898691306</v>
      </c>
      <c r="I1177" s="76">
        <v>498457</v>
      </c>
      <c r="J1177" s="80">
        <v>1700884</v>
      </c>
    </row>
    <row r="1178" spans="1:10" x14ac:dyDescent="0.25">
      <c r="A1178">
        <v>3</v>
      </c>
      <c r="B1178" s="76">
        <v>1025</v>
      </c>
      <c r="C1178" s="76">
        <v>11.46</v>
      </c>
      <c r="D1178" s="76">
        <v>6</v>
      </c>
      <c r="E1178" s="77" t="s">
        <v>45</v>
      </c>
      <c r="F1178" s="78" t="s">
        <v>25</v>
      </c>
      <c r="G1178" s="76">
        <f t="shared" si="36"/>
        <v>0.01</v>
      </c>
      <c r="H1178" s="79">
        <f t="shared" si="37"/>
        <v>3.9608677415442557E-2</v>
      </c>
      <c r="I1178" s="76">
        <v>498454</v>
      </c>
      <c r="J1178" s="80">
        <v>1700882</v>
      </c>
    </row>
    <row r="1179" spans="1:10" x14ac:dyDescent="0.25">
      <c r="A1179">
        <v>3</v>
      </c>
      <c r="B1179" s="76">
        <v>1026</v>
      </c>
      <c r="C1179" s="76">
        <v>21.65</v>
      </c>
      <c r="D1179" s="76">
        <v>15</v>
      </c>
      <c r="E1179" s="77" t="s">
        <v>43</v>
      </c>
      <c r="F1179" s="78" t="s">
        <v>23</v>
      </c>
      <c r="G1179" s="76">
        <f t="shared" si="36"/>
        <v>3.6999999999999998E-2</v>
      </c>
      <c r="H1179" s="79">
        <f t="shared" si="37"/>
        <v>0.19596116874999997</v>
      </c>
      <c r="I1179" s="76">
        <v>498459</v>
      </c>
      <c r="J1179" s="80">
        <v>1700880</v>
      </c>
    </row>
    <row r="1180" spans="1:10" x14ac:dyDescent="0.25">
      <c r="A1180">
        <v>3</v>
      </c>
      <c r="B1180" s="76">
        <v>1027</v>
      </c>
      <c r="C1180" s="76">
        <v>19.100000000000001</v>
      </c>
      <c r="D1180" s="76">
        <v>14</v>
      </c>
      <c r="E1180" s="77" t="s">
        <v>45</v>
      </c>
      <c r="F1180" s="78" t="s">
        <v>25</v>
      </c>
      <c r="G1180" s="76">
        <f t="shared" si="36"/>
        <v>2.9000000000000001E-2</v>
      </c>
      <c r="H1180" s="79">
        <f t="shared" si="37"/>
        <v>0.25672290917416474</v>
      </c>
      <c r="I1180" s="76">
        <v>498458</v>
      </c>
      <c r="J1180" s="80">
        <v>1700879</v>
      </c>
    </row>
    <row r="1181" spans="1:10" x14ac:dyDescent="0.25">
      <c r="A1181">
        <v>3</v>
      </c>
      <c r="B1181" s="76">
        <v>1028</v>
      </c>
      <c r="C1181" s="76">
        <v>22.28</v>
      </c>
      <c r="D1181" s="76">
        <v>12</v>
      </c>
      <c r="E1181" s="77" t="s">
        <v>45</v>
      </c>
      <c r="F1181" s="78" t="s">
        <v>25</v>
      </c>
      <c r="G1181" s="76">
        <f t="shared" si="36"/>
        <v>3.9E-2</v>
      </c>
      <c r="H1181" s="79">
        <f t="shared" si="37"/>
        <v>0.29942046080519569</v>
      </c>
      <c r="I1181" s="76">
        <v>498458</v>
      </c>
      <c r="J1181" s="80">
        <v>1700877</v>
      </c>
    </row>
    <row r="1182" spans="1:10" x14ac:dyDescent="0.25">
      <c r="A1182">
        <v>3</v>
      </c>
      <c r="B1182" s="76">
        <v>1029</v>
      </c>
      <c r="C1182" s="76">
        <v>14.32</v>
      </c>
      <c r="D1182" s="76">
        <v>12</v>
      </c>
      <c r="E1182" s="77" t="s">
        <v>45</v>
      </c>
      <c r="F1182" s="78" t="s">
        <v>25</v>
      </c>
      <c r="G1182" s="76">
        <f t="shared" si="36"/>
        <v>1.6E-2</v>
      </c>
      <c r="H1182" s="79">
        <f t="shared" si="37"/>
        <v>0.12369072563855837</v>
      </c>
      <c r="I1182" s="76">
        <v>498459</v>
      </c>
      <c r="J1182" s="80">
        <v>1700875</v>
      </c>
    </row>
    <row r="1183" spans="1:10" x14ac:dyDescent="0.25">
      <c r="A1183">
        <v>3</v>
      </c>
      <c r="B1183" s="76">
        <v>1030</v>
      </c>
      <c r="C1183" s="76">
        <v>12.73</v>
      </c>
      <c r="D1183" s="76">
        <v>11</v>
      </c>
      <c r="E1183" s="77" t="s">
        <v>45</v>
      </c>
      <c r="F1183" s="78" t="s">
        <v>25</v>
      </c>
      <c r="G1183" s="76">
        <f t="shared" si="36"/>
        <v>1.2999999999999999E-2</v>
      </c>
      <c r="H1183" s="79">
        <f t="shared" si="37"/>
        <v>8.9602339223394167E-2</v>
      </c>
      <c r="I1183" s="76">
        <v>498458</v>
      </c>
      <c r="J1183" s="80">
        <v>1700871</v>
      </c>
    </row>
    <row r="1184" spans="1:10" x14ac:dyDescent="0.25">
      <c r="A1184">
        <v>3</v>
      </c>
      <c r="B1184" s="76">
        <v>1031</v>
      </c>
      <c r="C1184" s="76">
        <v>14.01</v>
      </c>
      <c r="D1184" s="76">
        <v>8</v>
      </c>
      <c r="E1184" s="77" t="s">
        <v>45</v>
      </c>
      <c r="F1184" s="78" t="s">
        <v>25</v>
      </c>
      <c r="G1184" s="76">
        <f t="shared" si="36"/>
        <v>1.4999999999999999E-2</v>
      </c>
      <c r="H1184" s="79">
        <f t="shared" si="37"/>
        <v>7.8928911386351358E-2</v>
      </c>
      <c r="I1184" s="76">
        <v>498461</v>
      </c>
      <c r="J1184" s="80">
        <v>1700877</v>
      </c>
    </row>
    <row r="1185" spans="1:10" x14ac:dyDescent="0.25">
      <c r="A1185">
        <v>3</v>
      </c>
      <c r="B1185" s="76">
        <v>1032</v>
      </c>
      <c r="C1185" s="76">
        <v>12.1</v>
      </c>
      <c r="D1185" s="76">
        <v>8</v>
      </c>
      <c r="E1185" s="77" t="s">
        <v>45</v>
      </c>
      <c r="F1185" s="78" t="s">
        <v>25</v>
      </c>
      <c r="G1185" s="76">
        <f t="shared" si="36"/>
        <v>1.0999999999999999E-2</v>
      </c>
      <c r="H1185" s="79">
        <f t="shared" si="37"/>
        <v>5.8874954292746445E-2</v>
      </c>
      <c r="I1185" s="76">
        <v>498461</v>
      </c>
      <c r="J1185" s="80">
        <v>1700877</v>
      </c>
    </row>
    <row r="1186" spans="1:10" x14ac:dyDescent="0.25">
      <c r="A1186">
        <v>3</v>
      </c>
      <c r="B1186" s="76">
        <v>1033</v>
      </c>
      <c r="C1186" s="76">
        <v>23.87</v>
      </c>
      <c r="D1186" s="76">
        <v>12</v>
      </c>
      <c r="E1186" s="77" t="s">
        <v>45</v>
      </c>
      <c r="F1186" s="78" t="s">
        <v>25</v>
      </c>
      <c r="G1186" s="76">
        <f t="shared" si="36"/>
        <v>4.4999999999999998E-2</v>
      </c>
      <c r="H1186" s="79">
        <f t="shared" si="37"/>
        <v>0.34368132925923195</v>
      </c>
      <c r="I1186" s="76">
        <v>498462</v>
      </c>
      <c r="J1186" s="80">
        <v>1700877</v>
      </c>
    </row>
    <row r="1187" spans="1:10" x14ac:dyDescent="0.25">
      <c r="A1187">
        <v>3</v>
      </c>
      <c r="B1187" s="76">
        <v>1034</v>
      </c>
      <c r="C1187" s="76">
        <v>21.65</v>
      </c>
      <c r="D1187" s="76">
        <v>14</v>
      </c>
      <c r="E1187" s="77" t="s">
        <v>45</v>
      </c>
      <c r="F1187" s="78" t="s">
        <v>25</v>
      </c>
      <c r="G1187" s="76">
        <f t="shared" si="36"/>
        <v>3.6999999999999998E-2</v>
      </c>
      <c r="H1187" s="79">
        <f t="shared" si="37"/>
        <v>0.32984787641618213</v>
      </c>
      <c r="I1187" s="76">
        <v>498462</v>
      </c>
      <c r="J1187" s="80">
        <v>1700877</v>
      </c>
    </row>
    <row r="1188" spans="1:10" x14ac:dyDescent="0.25">
      <c r="A1188">
        <v>3</v>
      </c>
      <c r="B1188" s="76">
        <v>1035</v>
      </c>
      <c r="C1188" s="76">
        <v>14.01</v>
      </c>
      <c r="D1188" s="76">
        <v>9</v>
      </c>
      <c r="E1188" s="77" t="s">
        <v>45</v>
      </c>
      <c r="F1188" s="78" t="s">
        <v>25</v>
      </c>
      <c r="G1188" s="76">
        <f t="shared" si="36"/>
        <v>1.4999999999999999E-2</v>
      </c>
      <c r="H1188" s="79">
        <f t="shared" si="37"/>
        <v>8.8795025309645281E-2</v>
      </c>
      <c r="I1188" s="76">
        <v>498462</v>
      </c>
      <c r="J1188" s="80">
        <v>1700878</v>
      </c>
    </row>
    <row r="1189" spans="1:10" x14ac:dyDescent="0.25">
      <c r="A1189">
        <v>3</v>
      </c>
      <c r="B1189" s="76">
        <v>1036</v>
      </c>
      <c r="C1189" s="76">
        <v>9.5500000000000007</v>
      </c>
      <c r="D1189" s="76">
        <v>6</v>
      </c>
      <c r="E1189" s="77" t="s">
        <v>45</v>
      </c>
      <c r="F1189" s="78" t="s">
        <v>25</v>
      </c>
      <c r="G1189" s="76">
        <f t="shared" si="36"/>
        <v>7.0000000000000001E-3</v>
      </c>
      <c r="H1189" s="79">
        <f t="shared" si="37"/>
        <v>2.7506025982946217E-2</v>
      </c>
      <c r="I1189" s="76">
        <v>498461</v>
      </c>
      <c r="J1189" s="80">
        <v>1700878</v>
      </c>
    </row>
    <row r="1190" spans="1:10" x14ac:dyDescent="0.25">
      <c r="A1190">
        <v>3</v>
      </c>
      <c r="B1190" s="76">
        <v>1037</v>
      </c>
      <c r="C1190" s="76">
        <v>9.5500000000000007</v>
      </c>
      <c r="D1190" s="76">
        <v>8</v>
      </c>
      <c r="E1190" s="77" t="s">
        <v>45</v>
      </c>
      <c r="F1190" s="78" t="s">
        <v>25</v>
      </c>
      <c r="G1190" s="76">
        <f t="shared" si="36"/>
        <v>7.0000000000000001E-3</v>
      </c>
      <c r="H1190" s="79">
        <f t="shared" si="37"/>
        <v>3.6674701310594963E-2</v>
      </c>
      <c r="I1190" s="76">
        <v>498459</v>
      </c>
      <c r="J1190" s="80">
        <v>1700880</v>
      </c>
    </row>
    <row r="1191" spans="1:10" x14ac:dyDescent="0.25">
      <c r="A1191">
        <v>3</v>
      </c>
      <c r="B1191" s="76">
        <v>1038</v>
      </c>
      <c r="C1191" s="76">
        <v>10.82</v>
      </c>
      <c r="D1191" s="76">
        <v>7</v>
      </c>
      <c r="E1191" s="77" t="s">
        <v>45</v>
      </c>
      <c r="F1191" s="78" t="s">
        <v>25</v>
      </c>
      <c r="G1191" s="76">
        <f t="shared" si="36"/>
        <v>8.9999999999999993E-3</v>
      </c>
      <c r="H1191" s="79">
        <f t="shared" si="37"/>
        <v>4.1192904679150079E-2</v>
      </c>
      <c r="I1191" s="76">
        <v>498461</v>
      </c>
      <c r="J1191" s="80">
        <v>1700882</v>
      </c>
    </row>
    <row r="1192" spans="1:10" x14ac:dyDescent="0.25">
      <c r="A1192">
        <v>3</v>
      </c>
      <c r="B1192" s="76">
        <v>1039</v>
      </c>
      <c r="C1192" s="76">
        <v>13.37</v>
      </c>
      <c r="D1192" s="76">
        <v>6</v>
      </c>
      <c r="E1192" s="77" t="s">
        <v>45</v>
      </c>
      <c r="F1192" s="78" t="s">
        <v>25</v>
      </c>
      <c r="G1192" s="76">
        <f t="shared" si="36"/>
        <v>1.4E-2</v>
      </c>
      <c r="H1192" s="79">
        <f t="shared" si="37"/>
        <v>5.3911810926574572E-2</v>
      </c>
      <c r="I1192" s="76">
        <v>498462</v>
      </c>
      <c r="J1192" s="80">
        <v>1700884</v>
      </c>
    </row>
    <row r="1193" spans="1:10" x14ac:dyDescent="0.25">
      <c r="A1193">
        <v>3</v>
      </c>
      <c r="B1193" s="76">
        <v>1040</v>
      </c>
      <c r="C1193" s="76">
        <v>37.56</v>
      </c>
      <c r="D1193" s="76">
        <v>14</v>
      </c>
      <c r="E1193" s="77" t="s">
        <v>45</v>
      </c>
      <c r="F1193" s="78" t="s">
        <v>25</v>
      </c>
      <c r="G1193" s="76">
        <f t="shared" si="36"/>
        <v>0.111</v>
      </c>
      <c r="H1193" s="79">
        <f t="shared" si="37"/>
        <v>0.99277094465591942</v>
      </c>
      <c r="I1193" s="76">
        <v>498464</v>
      </c>
      <c r="J1193" s="80">
        <v>1700884</v>
      </c>
    </row>
    <row r="1194" spans="1:10" x14ac:dyDescent="0.25">
      <c r="A1194">
        <v>3</v>
      </c>
      <c r="B1194" s="76">
        <v>1041</v>
      </c>
      <c r="C1194" s="76">
        <v>12.73</v>
      </c>
      <c r="D1194" s="76">
        <v>6</v>
      </c>
      <c r="E1194" s="77" t="s">
        <v>45</v>
      </c>
      <c r="F1194" s="78" t="s">
        <v>25</v>
      </c>
      <c r="G1194" s="76">
        <f t="shared" si="36"/>
        <v>1.2999999999999999E-2</v>
      </c>
      <c r="H1194" s="79">
        <f t="shared" si="37"/>
        <v>4.8874003212760461E-2</v>
      </c>
      <c r="I1194" s="76">
        <v>498465</v>
      </c>
      <c r="J1194" s="80">
        <v>1700883</v>
      </c>
    </row>
    <row r="1195" spans="1:10" x14ac:dyDescent="0.25">
      <c r="A1195">
        <v>3</v>
      </c>
      <c r="B1195" s="76">
        <v>1042.0999999999999</v>
      </c>
      <c r="C1195" s="76">
        <v>12.73</v>
      </c>
      <c r="D1195" s="76">
        <v>8</v>
      </c>
      <c r="E1195" s="77" t="s">
        <v>45</v>
      </c>
      <c r="F1195" s="78" t="s">
        <v>25</v>
      </c>
      <c r="G1195" s="76">
        <f t="shared" si="36"/>
        <v>1.2999999999999999E-2</v>
      </c>
      <c r="H1195" s="79">
        <f t="shared" si="37"/>
        <v>6.5165337617013944E-2</v>
      </c>
      <c r="I1195" s="76">
        <v>498466</v>
      </c>
      <c r="J1195" s="80">
        <v>1700882</v>
      </c>
    </row>
    <row r="1196" spans="1:10" x14ac:dyDescent="0.25">
      <c r="A1196">
        <v>3</v>
      </c>
      <c r="B1196" s="76">
        <v>1042.2</v>
      </c>
      <c r="C1196" s="76">
        <v>11.46</v>
      </c>
      <c r="D1196" s="76">
        <v>14</v>
      </c>
      <c r="E1196" s="77" t="s">
        <v>45</v>
      </c>
      <c r="F1196" s="78" t="s">
        <v>25</v>
      </c>
      <c r="G1196" s="76">
        <f t="shared" si="36"/>
        <v>0.01</v>
      </c>
      <c r="H1196" s="79">
        <f t="shared" si="37"/>
        <v>9.2420247302699293E-2</v>
      </c>
      <c r="I1196" s="76">
        <v>498466</v>
      </c>
      <c r="J1196" s="80">
        <v>1700882</v>
      </c>
    </row>
    <row r="1197" spans="1:10" x14ac:dyDescent="0.25">
      <c r="A1197">
        <v>3</v>
      </c>
      <c r="B1197" s="76">
        <v>1042.3</v>
      </c>
      <c r="C1197" s="76">
        <v>19.100000000000001</v>
      </c>
      <c r="D1197" s="76">
        <v>14</v>
      </c>
      <c r="E1197" s="77" t="s">
        <v>45</v>
      </c>
      <c r="F1197" s="78" t="s">
        <v>25</v>
      </c>
      <c r="G1197" s="76">
        <f t="shared" si="36"/>
        <v>2.9000000000000001E-2</v>
      </c>
      <c r="H1197" s="79">
        <f t="shared" si="37"/>
        <v>0.25672290917416474</v>
      </c>
      <c r="I1197" s="76">
        <v>498466</v>
      </c>
      <c r="J1197" s="80">
        <v>1700882</v>
      </c>
    </row>
    <row r="1198" spans="1:10" x14ac:dyDescent="0.25">
      <c r="A1198">
        <v>3</v>
      </c>
      <c r="B1198" s="76">
        <v>1043</v>
      </c>
      <c r="C1198" s="76">
        <v>19.100000000000001</v>
      </c>
      <c r="D1198" s="76">
        <v>14</v>
      </c>
      <c r="E1198" s="77" t="s">
        <v>45</v>
      </c>
      <c r="F1198" s="78" t="s">
        <v>25</v>
      </c>
      <c r="G1198" s="76">
        <f t="shared" si="36"/>
        <v>2.9000000000000001E-2</v>
      </c>
      <c r="H1198" s="79">
        <f t="shared" si="37"/>
        <v>0.25672290917416474</v>
      </c>
      <c r="I1198" s="76">
        <v>498467</v>
      </c>
      <c r="J1198" s="80">
        <v>1700884</v>
      </c>
    </row>
    <row r="1199" spans="1:10" x14ac:dyDescent="0.25">
      <c r="A1199">
        <v>3</v>
      </c>
      <c r="B1199" s="76">
        <v>1044</v>
      </c>
      <c r="C1199" s="76">
        <v>17.190000000000001</v>
      </c>
      <c r="D1199" s="76">
        <v>7</v>
      </c>
      <c r="E1199" s="77" t="s">
        <v>45</v>
      </c>
      <c r="F1199" s="78" t="s">
        <v>25</v>
      </c>
      <c r="G1199" s="76">
        <f t="shared" si="36"/>
        <v>2.3E-2</v>
      </c>
      <c r="H1199" s="79">
        <f t="shared" si="37"/>
        <v>0.10397277821553674</v>
      </c>
      <c r="I1199" s="76">
        <v>498470</v>
      </c>
      <c r="J1199" s="80">
        <v>1700883</v>
      </c>
    </row>
    <row r="1200" spans="1:10" x14ac:dyDescent="0.25">
      <c r="A1200">
        <v>3</v>
      </c>
      <c r="B1200" s="76">
        <v>1045.0999999999999</v>
      </c>
      <c r="C1200" s="76">
        <v>17.510000000000002</v>
      </c>
      <c r="D1200" s="76">
        <v>13</v>
      </c>
      <c r="E1200" s="77" t="s">
        <v>45</v>
      </c>
      <c r="F1200" s="78" t="s">
        <v>25</v>
      </c>
      <c r="G1200" s="76">
        <f t="shared" si="36"/>
        <v>2.4E-2</v>
      </c>
      <c r="H1200" s="79">
        <f t="shared" si="37"/>
        <v>0.20034822532397836</v>
      </c>
      <c r="I1200" s="76">
        <v>498476</v>
      </c>
      <c r="J1200" s="80">
        <v>1700879</v>
      </c>
    </row>
    <row r="1201" spans="1:10" x14ac:dyDescent="0.25">
      <c r="A1201">
        <v>3</v>
      </c>
      <c r="B1201" s="76">
        <v>1045.2</v>
      </c>
      <c r="C1201" s="76">
        <v>19.100000000000001</v>
      </c>
      <c r="D1201" s="76">
        <v>14</v>
      </c>
      <c r="E1201" s="77" t="s">
        <v>45</v>
      </c>
      <c r="F1201" s="78" t="s">
        <v>25</v>
      </c>
      <c r="G1201" s="76">
        <f t="shared" si="36"/>
        <v>2.9000000000000001E-2</v>
      </c>
      <c r="H1201" s="79">
        <f t="shared" si="37"/>
        <v>0.25672290917416474</v>
      </c>
      <c r="I1201" s="76">
        <v>498476</v>
      </c>
      <c r="J1201" s="80">
        <v>1700879</v>
      </c>
    </row>
    <row r="1202" spans="1:10" x14ac:dyDescent="0.25">
      <c r="A1202">
        <v>3</v>
      </c>
      <c r="B1202" s="76">
        <v>1046</v>
      </c>
      <c r="C1202" s="76">
        <v>38.200000000000003</v>
      </c>
      <c r="D1202" s="76">
        <v>16</v>
      </c>
      <c r="E1202" s="77" t="s">
        <v>45</v>
      </c>
      <c r="F1202" s="78" t="s">
        <v>25</v>
      </c>
      <c r="G1202" s="76">
        <f t="shared" si="36"/>
        <v>0.115</v>
      </c>
      <c r="H1202" s="79">
        <f t="shared" si="37"/>
        <v>1.1735904419390388</v>
      </c>
      <c r="I1202" s="76">
        <v>498485</v>
      </c>
      <c r="J1202" s="80">
        <v>1700878</v>
      </c>
    </row>
    <row r="1203" spans="1:10" x14ac:dyDescent="0.25">
      <c r="A1203">
        <v>3</v>
      </c>
      <c r="B1203" s="76">
        <v>1047</v>
      </c>
      <c r="C1203" s="76">
        <v>31.83</v>
      </c>
      <c r="D1203" s="76">
        <v>13</v>
      </c>
      <c r="E1203" s="77" t="s">
        <v>45</v>
      </c>
      <c r="F1203" s="78" t="s">
        <v>25</v>
      </c>
      <c r="G1203" s="76">
        <f t="shared" si="36"/>
        <v>0.08</v>
      </c>
      <c r="H1203" s="79">
        <f t="shared" si="37"/>
        <v>0.6620434373763765</v>
      </c>
      <c r="I1203" s="76">
        <v>498477</v>
      </c>
      <c r="J1203" s="80">
        <v>1700875</v>
      </c>
    </row>
    <row r="1204" spans="1:10" x14ac:dyDescent="0.25">
      <c r="A1204">
        <v>3</v>
      </c>
      <c r="B1204" s="76">
        <v>1048</v>
      </c>
      <c r="C1204" s="76">
        <v>21.01</v>
      </c>
      <c r="D1204" s="76">
        <v>11</v>
      </c>
      <c r="E1204" s="77" t="s">
        <v>45</v>
      </c>
      <c r="F1204" s="78" t="s">
        <v>25</v>
      </c>
      <c r="G1204" s="76">
        <f t="shared" si="36"/>
        <v>3.5000000000000003E-2</v>
      </c>
      <c r="H1204" s="79">
        <f t="shared" si="37"/>
        <v>0.24407013722200946</v>
      </c>
      <c r="I1204" s="76">
        <v>498476</v>
      </c>
      <c r="J1204" s="80">
        <v>1700870</v>
      </c>
    </row>
    <row r="1205" spans="1:10" x14ac:dyDescent="0.25">
      <c r="A1205">
        <v>3</v>
      </c>
      <c r="B1205" s="76">
        <v>1049</v>
      </c>
      <c r="C1205" s="76">
        <v>21.65</v>
      </c>
      <c r="D1205" s="76">
        <v>14</v>
      </c>
      <c r="E1205" s="77" t="s">
        <v>45</v>
      </c>
      <c r="F1205" s="78" t="s">
        <v>25</v>
      </c>
      <c r="G1205" s="76">
        <f t="shared" si="36"/>
        <v>3.6999999999999998E-2</v>
      </c>
      <c r="H1205" s="79">
        <f t="shared" si="37"/>
        <v>0.32984787641618213</v>
      </c>
      <c r="I1205" s="76">
        <v>498480</v>
      </c>
      <c r="J1205" s="80">
        <v>1700874</v>
      </c>
    </row>
    <row r="1206" spans="1:10" x14ac:dyDescent="0.25">
      <c r="A1206">
        <v>3</v>
      </c>
      <c r="B1206" s="76">
        <v>1050</v>
      </c>
      <c r="C1206" s="76">
        <v>11.78</v>
      </c>
      <c r="D1206" s="76">
        <v>8</v>
      </c>
      <c r="E1206" s="77" t="s">
        <v>45</v>
      </c>
      <c r="F1206" s="78" t="s">
        <v>25</v>
      </c>
      <c r="G1206" s="76">
        <f t="shared" si="36"/>
        <v>1.0999999999999999E-2</v>
      </c>
      <c r="H1206" s="79">
        <f t="shared" si="37"/>
        <v>5.5802084606772447E-2</v>
      </c>
      <c r="I1206" s="76">
        <v>498480.49848000001</v>
      </c>
      <c r="J1206" s="80">
        <v>1700874</v>
      </c>
    </row>
    <row r="1207" spans="1:10" x14ac:dyDescent="0.25">
      <c r="A1207">
        <v>3</v>
      </c>
      <c r="B1207" s="76">
        <v>1051</v>
      </c>
      <c r="C1207" s="76">
        <v>21.01</v>
      </c>
      <c r="D1207" s="76">
        <v>15</v>
      </c>
      <c r="E1207" s="77" t="s">
        <v>45</v>
      </c>
      <c r="F1207" s="78" t="s">
        <v>25</v>
      </c>
      <c r="G1207" s="76">
        <f t="shared" si="36"/>
        <v>3.5000000000000003E-2</v>
      </c>
      <c r="H1207" s="79">
        <f t="shared" si="37"/>
        <v>0.33282291439364931</v>
      </c>
      <c r="I1207" s="76">
        <v>498484</v>
      </c>
      <c r="J1207" s="80">
        <v>1700872</v>
      </c>
    </row>
    <row r="1208" spans="1:10" x14ac:dyDescent="0.25">
      <c r="A1208">
        <v>3</v>
      </c>
      <c r="B1208" s="76">
        <v>1052</v>
      </c>
      <c r="C1208" s="76">
        <v>22.28</v>
      </c>
      <c r="D1208" s="76">
        <v>14</v>
      </c>
      <c r="E1208" s="77" t="s">
        <v>45</v>
      </c>
      <c r="F1208" s="78" t="s">
        <v>25</v>
      </c>
      <c r="G1208" s="76">
        <f t="shared" si="36"/>
        <v>3.9E-2</v>
      </c>
      <c r="H1208" s="79">
        <f t="shared" si="37"/>
        <v>0.34932387093939493</v>
      </c>
      <c r="I1208" s="76">
        <v>498483</v>
      </c>
      <c r="J1208" s="80">
        <v>1700870</v>
      </c>
    </row>
    <row r="1209" spans="1:10" x14ac:dyDescent="0.25">
      <c r="A1209">
        <v>3</v>
      </c>
      <c r="B1209" s="76">
        <v>1053</v>
      </c>
      <c r="C1209" s="76">
        <v>16.87</v>
      </c>
      <c r="D1209" s="76">
        <v>13</v>
      </c>
      <c r="E1209" s="77" t="s">
        <v>46</v>
      </c>
      <c r="F1209" s="78" t="s">
        <v>17</v>
      </c>
      <c r="G1209" s="76">
        <f t="shared" si="36"/>
        <v>2.1999999999999999E-2</v>
      </c>
      <c r="H1209" s="79">
        <f t="shared" si="37"/>
        <v>0.18597020629708128</v>
      </c>
      <c r="I1209" s="76">
        <v>498482</v>
      </c>
      <c r="J1209" s="80">
        <v>1700867</v>
      </c>
    </row>
    <row r="1210" spans="1:10" x14ac:dyDescent="0.25">
      <c r="A1210">
        <v>3</v>
      </c>
      <c r="B1210" s="76">
        <v>1054.0999999999999</v>
      </c>
      <c r="C1210" s="76">
        <v>13.37</v>
      </c>
      <c r="D1210" s="76">
        <v>12</v>
      </c>
      <c r="E1210" s="77" t="s">
        <v>45</v>
      </c>
      <c r="F1210" s="78" t="s">
        <v>25</v>
      </c>
      <c r="G1210" s="76">
        <f t="shared" si="36"/>
        <v>1.4E-2</v>
      </c>
      <c r="H1210" s="79">
        <f t="shared" si="37"/>
        <v>0.10782362185314914</v>
      </c>
      <c r="I1210" s="76">
        <v>498483</v>
      </c>
      <c r="J1210" s="80">
        <v>1700865</v>
      </c>
    </row>
    <row r="1211" spans="1:10" x14ac:dyDescent="0.25">
      <c r="A1211">
        <v>3</v>
      </c>
      <c r="B1211" s="76">
        <v>1054.2</v>
      </c>
      <c r="C1211" s="76">
        <v>22.28</v>
      </c>
      <c r="D1211" s="76">
        <v>15</v>
      </c>
      <c r="E1211" s="77" t="s">
        <v>45</v>
      </c>
      <c r="F1211" s="78" t="s">
        <v>25</v>
      </c>
      <c r="G1211" s="76">
        <f t="shared" si="36"/>
        <v>3.9E-2</v>
      </c>
      <c r="H1211" s="79">
        <f t="shared" si="37"/>
        <v>0.37427557600649464</v>
      </c>
      <c r="I1211" s="76">
        <v>498483</v>
      </c>
      <c r="J1211" s="80">
        <v>1700865</v>
      </c>
    </row>
    <row r="1212" spans="1:10" x14ac:dyDescent="0.25">
      <c r="A1212">
        <v>3</v>
      </c>
      <c r="B1212" s="76">
        <v>1055</v>
      </c>
      <c r="C1212" s="76">
        <v>22.28</v>
      </c>
      <c r="D1212" s="76">
        <v>13</v>
      </c>
      <c r="E1212" s="77" t="s">
        <v>45</v>
      </c>
      <c r="F1212" s="78" t="s">
        <v>25</v>
      </c>
      <c r="G1212" s="76">
        <f t="shared" si="36"/>
        <v>3.9E-2</v>
      </c>
      <c r="H1212" s="79">
        <f t="shared" si="37"/>
        <v>0.32437216587229534</v>
      </c>
      <c r="I1212" s="76">
        <v>498486</v>
      </c>
      <c r="J1212" s="80">
        <v>1700868</v>
      </c>
    </row>
    <row r="1213" spans="1:10" x14ac:dyDescent="0.25">
      <c r="A1213">
        <v>3</v>
      </c>
      <c r="B1213" s="76">
        <v>1056</v>
      </c>
      <c r="C1213" s="76">
        <v>14.32</v>
      </c>
      <c r="D1213" s="76">
        <v>6</v>
      </c>
      <c r="E1213" s="77" t="s">
        <v>45</v>
      </c>
      <c r="F1213" s="78" t="s">
        <v>25</v>
      </c>
      <c r="G1213" s="76">
        <f t="shared" si="36"/>
        <v>1.6E-2</v>
      </c>
      <c r="H1213" s="79">
        <f t="shared" si="37"/>
        <v>6.1845362819279187E-2</v>
      </c>
      <c r="I1213" s="76">
        <v>498486</v>
      </c>
      <c r="J1213" s="80">
        <v>1700867</v>
      </c>
    </row>
    <row r="1214" spans="1:10" x14ac:dyDescent="0.25">
      <c r="A1214">
        <v>3</v>
      </c>
      <c r="B1214" s="76">
        <v>1057</v>
      </c>
      <c r="C1214" s="76">
        <v>24.51</v>
      </c>
      <c r="D1214" s="76">
        <v>12</v>
      </c>
      <c r="E1214" s="77" t="s">
        <v>45</v>
      </c>
      <c r="F1214" s="78" t="s">
        <v>25</v>
      </c>
      <c r="G1214" s="76">
        <f t="shared" si="36"/>
        <v>4.7E-2</v>
      </c>
      <c r="H1214" s="79">
        <f t="shared" si="37"/>
        <v>0.36235789149634517</v>
      </c>
      <c r="I1214" s="76">
        <v>498486</v>
      </c>
      <c r="J1214" s="80">
        <v>1700866</v>
      </c>
    </row>
    <row r="1215" spans="1:10" x14ac:dyDescent="0.25">
      <c r="A1215">
        <v>3</v>
      </c>
      <c r="B1215" s="76">
        <v>1058</v>
      </c>
      <c r="C1215" s="76">
        <v>35.01</v>
      </c>
      <c r="D1215" s="76">
        <v>15</v>
      </c>
      <c r="E1215" s="77" t="s">
        <v>45</v>
      </c>
      <c r="F1215" s="78" t="s">
        <v>25</v>
      </c>
      <c r="G1215" s="76">
        <f t="shared" si="36"/>
        <v>9.6000000000000002E-2</v>
      </c>
      <c r="H1215" s="79">
        <f t="shared" si="37"/>
        <v>0.92415610311942586</v>
      </c>
      <c r="I1215" s="76">
        <v>498488</v>
      </c>
      <c r="J1215" s="80">
        <v>1700866</v>
      </c>
    </row>
    <row r="1216" spans="1:10" x14ac:dyDescent="0.25">
      <c r="A1216">
        <v>3</v>
      </c>
      <c r="B1216" s="76">
        <v>1059</v>
      </c>
      <c r="C1216" s="76">
        <v>12.1</v>
      </c>
      <c r="D1216" s="76">
        <v>7</v>
      </c>
      <c r="E1216" s="77" t="s">
        <v>45</v>
      </c>
      <c r="F1216" s="78" t="s">
        <v>25</v>
      </c>
      <c r="G1216" s="76">
        <f t="shared" si="36"/>
        <v>1.0999999999999999E-2</v>
      </c>
      <c r="H1216" s="79">
        <f t="shared" si="37"/>
        <v>5.1515585006153143E-2</v>
      </c>
      <c r="I1216" s="76">
        <v>498491</v>
      </c>
      <c r="J1216" s="80">
        <v>1700865</v>
      </c>
    </row>
    <row r="1217" spans="1:10" x14ac:dyDescent="0.25">
      <c r="A1217">
        <v>3</v>
      </c>
      <c r="B1217" s="76">
        <v>1060</v>
      </c>
      <c r="C1217" s="76">
        <v>11.14</v>
      </c>
      <c r="D1217" s="76">
        <v>6</v>
      </c>
      <c r="E1217" s="77" t="s">
        <v>45</v>
      </c>
      <c r="F1217" s="78" t="s">
        <v>25</v>
      </c>
      <c r="G1217" s="76">
        <f t="shared" si="36"/>
        <v>0.01</v>
      </c>
      <c r="H1217" s="79">
        <f t="shared" si="37"/>
        <v>3.7427557600649461E-2</v>
      </c>
      <c r="I1217" s="76">
        <v>498487</v>
      </c>
      <c r="J1217" s="80">
        <v>1700862</v>
      </c>
    </row>
    <row r="1218" spans="1:10" x14ac:dyDescent="0.25">
      <c r="A1218">
        <v>3</v>
      </c>
      <c r="B1218" s="76">
        <v>1061.0999999999999</v>
      </c>
      <c r="C1218" s="76">
        <v>14.96</v>
      </c>
      <c r="D1218" s="76">
        <v>9</v>
      </c>
      <c r="E1218" s="77" t="s">
        <v>45</v>
      </c>
      <c r="F1218" s="78" t="s">
        <v>25</v>
      </c>
      <c r="G1218" s="76">
        <f t="shared" ref="G1218:G1281" si="38">ROUND((C1218/100)^2*0.7854,3)</f>
        <v>1.7999999999999999E-2</v>
      </c>
      <c r="H1218" s="79">
        <f t="shared" si="37"/>
        <v>0.10124545858871639</v>
      </c>
      <c r="I1218" s="76">
        <v>498487</v>
      </c>
      <c r="J1218" s="80">
        <v>1700861</v>
      </c>
    </row>
    <row r="1219" spans="1:10" x14ac:dyDescent="0.25">
      <c r="A1219">
        <v>3</v>
      </c>
      <c r="B1219" s="76">
        <v>1061.2</v>
      </c>
      <c r="C1219" s="76">
        <v>22.28</v>
      </c>
      <c r="D1219" s="76">
        <v>12</v>
      </c>
      <c r="E1219" s="77" t="s">
        <v>45</v>
      </c>
      <c r="F1219" s="78" t="s">
        <v>25</v>
      </c>
      <c r="G1219" s="76">
        <f t="shared" si="38"/>
        <v>3.9E-2</v>
      </c>
      <c r="H1219" s="79">
        <f t="shared" ref="H1219:H1282" si="39">IF(E1219="Pino candelillo",-0.0044177+(0.0000285*C1219^2*D1219),((C1219/100)^2)*D1219*0.64*(PI()/4))</f>
        <v>0.29942046080519569</v>
      </c>
      <c r="I1219" s="76">
        <v>498487</v>
      </c>
      <c r="J1219" s="80">
        <v>1700861</v>
      </c>
    </row>
    <row r="1220" spans="1:10" x14ac:dyDescent="0.25">
      <c r="A1220">
        <v>3</v>
      </c>
      <c r="B1220" s="76">
        <v>1062</v>
      </c>
      <c r="C1220" s="76">
        <v>26.74</v>
      </c>
      <c r="D1220" s="76">
        <v>14</v>
      </c>
      <c r="E1220" s="77" t="s">
        <v>45</v>
      </c>
      <c r="F1220" s="78" t="s">
        <v>25</v>
      </c>
      <c r="G1220" s="76">
        <f t="shared" si="38"/>
        <v>5.6000000000000001E-2</v>
      </c>
      <c r="H1220" s="79">
        <f t="shared" si="39"/>
        <v>0.50317690198136267</v>
      </c>
      <c r="I1220" s="76">
        <v>498490</v>
      </c>
      <c r="J1220" s="80">
        <v>1700859</v>
      </c>
    </row>
    <row r="1221" spans="1:10" x14ac:dyDescent="0.25">
      <c r="A1221">
        <v>3</v>
      </c>
      <c r="B1221" s="76">
        <v>1063</v>
      </c>
      <c r="C1221" s="76">
        <v>16.55</v>
      </c>
      <c r="D1221" s="76">
        <v>7</v>
      </c>
      <c r="E1221" s="77" t="s">
        <v>45</v>
      </c>
      <c r="F1221" s="78" t="s">
        <v>25</v>
      </c>
      <c r="G1221" s="76">
        <f t="shared" si="38"/>
        <v>2.1999999999999999E-2</v>
      </c>
      <c r="H1221" s="79">
        <f t="shared" si="39"/>
        <v>9.6374889161586375E-2</v>
      </c>
      <c r="I1221" s="76">
        <v>498492</v>
      </c>
      <c r="J1221" s="80">
        <v>1700864</v>
      </c>
    </row>
    <row r="1222" spans="1:10" x14ac:dyDescent="0.25">
      <c r="A1222">
        <v>3</v>
      </c>
      <c r="B1222" s="76">
        <v>1064</v>
      </c>
      <c r="C1222" s="76">
        <v>24.83</v>
      </c>
      <c r="D1222" s="76">
        <v>14</v>
      </c>
      <c r="E1222" s="77" t="s">
        <v>45</v>
      </c>
      <c r="F1222" s="78" t="s">
        <v>25</v>
      </c>
      <c r="G1222" s="76">
        <f t="shared" si="38"/>
        <v>4.8000000000000001E-2</v>
      </c>
      <c r="H1222" s="79">
        <f t="shared" si="39"/>
        <v>0.43386171650433836</v>
      </c>
      <c r="I1222" s="76">
        <v>498494</v>
      </c>
      <c r="J1222" s="80">
        <v>1700861</v>
      </c>
    </row>
    <row r="1223" spans="1:10" x14ac:dyDescent="0.25">
      <c r="A1223">
        <v>3</v>
      </c>
      <c r="B1223" s="76">
        <v>1065</v>
      </c>
      <c r="C1223" s="76">
        <v>15.92</v>
      </c>
      <c r="D1223" s="76">
        <v>10</v>
      </c>
      <c r="E1223" s="77" t="s">
        <v>45</v>
      </c>
      <c r="F1223" s="78" t="s">
        <v>25</v>
      </c>
      <c r="G1223" s="76">
        <f t="shared" si="38"/>
        <v>0.02</v>
      </c>
      <c r="H1223" s="79">
        <f t="shared" si="39"/>
        <v>0.12739605573100482</v>
      </c>
      <c r="I1223" s="76">
        <v>498497</v>
      </c>
      <c r="J1223" s="80">
        <v>1700865</v>
      </c>
    </row>
    <row r="1224" spans="1:10" x14ac:dyDescent="0.25">
      <c r="A1224">
        <v>3</v>
      </c>
      <c r="B1224" s="76">
        <v>1066</v>
      </c>
      <c r="C1224" s="76">
        <v>31.83</v>
      </c>
      <c r="D1224" s="76">
        <v>12</v>
      </c>
      <c r="E1224" s="77" t="s">
        <v>45</v>
      </c>
      <c r="F1224" s="78" t="s">
        <v>25</v>
      </c>
      <c r="G1224" s="76">
        <f t="shared" si="38"/>
        <v>0.08</v>
      </c>
      <c r="H1224" s="79">
        <f t="shared" si="39"/>
        <v>0.61111701911665517</v>
      </c>
      <c r="I1224" s="76">
        <v>498495</v>
      </c>
      <c r="J1224" s="80">
        <v>1700859</v>
      </c>
    </row>
    <row r="1225" spans="1:10" x14ac:dyDescent="0.25">
      <c r="A1225">
        <v>3</v>
      </c>
      <c r="B1225" s="76">
        <v>1067</v>
      </c>
      <c r="C1225" s="76">
        <v>19.100000000000001</v>
      </c>
      <c r="D1225" s="76">
        <v>10</v>
      </c>
      <c r="E1225" s="77" t="s">
        <v>45</v>
      </c>
      <c r="F1225" s="78" t="s">
        <v>25</v>
      </c>
      <c r="G1225" s="76">
        <f t="shared" si="38"/>
        <v>2.9000000000000001E-2</v>
      </c>
      <c r="H1225" s="79">
        <f t="shared" si="39"/>
        <v>0.18337350655297477</v>
      </c>
      <c r="I1225" s="76">
        <v>498493</v>
      </c>
      <c r="J1225" s="80">
        <v>1700855</v>
      </c>
    </row>
    <row r="1226" spans="1:10" x14ac:dyDescent="0.25">
      <c r="A1226">
        <v>3</v>
      </c>
      <c r="B1226" s="76">
        <v>1068</v>
      </c>
      <c r="C1226" s="76">
        <v>17.190000000000001</v>
      </c>
      <c r="D1226" s="76">
        <v>14</v>
      </c>
      <c r="E1226" s="77" t="s">
        <v>45</v>
      </c>
      <c r="F1226" s="78" t="s">
        <v>25</v>
      </c>
      <c r="G1226" s="76">
        <f t="shared" si="38"/>
        <v>2.3E-2</v>
      </c>
      <c r="H1226" s="79">
        <f t="shared" si="39"/>
        <v>0.20794555643107349</v>
      </c>
      <c r="I1226" s="76">
        <v>498494</v>
      </c>
      <c r="J1226" s="80">
        <v>1700857</v>
      </c>
    </row>
    <row r="1227" spans="1:10" x14ac:dyDescent="0.25">
      <c r="A1227">
        <v>3</v>
      </c>
      <c r="B1227" s="76">
        <v>1069</v>
      </c>
      <c r="C1227" s="76">
        <v>25.46</v>
      </c>
      <c r="D1227" s="76">
        <v>16</v>
      </c>
      <c r="E1227" s="77" t="s">
        <v>45</v>
      </c>
      <c r="F1227" s="78" t="s">
        <v>25</v>
      </c>
      <c r="G1227" s="76">
        <f t="shared" si="38"/>
        <v>5.0999999999999997E-2</v>
      </c>
      <c r="H1227" s="79">
        <f t="shared" si="39"/>
        <v>0.52132270093611155</v>
      </c>
      <c r="I1227" s="76">
        <v>498496</v>
      </c>
      <c r="J1227" s="80">
        <v>1700854</v>
      </c>
    </row>
    <row r="1228" spans="1:10" x14ac:dyDescent="0.25">
      <c r="A1228">
        <v>3</v>
      </c>
      <c r="B1228" s="76">
        <v>1070</v>
      </c>
      <c r="C1228" s="76">
        <v>27.69</v>
      </c>
      <c r="D1228" s="76">
        <v>15</v>
      </c>
      <c r="E1228" s="77" t="s">
        <v>45</v>
      </c>
      <c r="F1228" s="78" t="s">
        <v>25</v>
      </c>
      <c r="G1228" s="76">
        <f t="shared" si="38"/>
        <v>0.06</v>
      </c>
      <c r="H1228" s="79">
        <f t="shared" si="39"/>
        <v>0.57810539976050146</v>
      </c>
      <c r="I1228" s="76">
        <v>498498</v>
      </c>
      <c r="J1228" s="80">
        <v>1700853</v>
      </c>
    </row>
    <row r="1229" spans="1:10" x14ac:dyDescent="0.25">
      <c r="A1229">
        <v>3</v>
      </c>
      <c r="B1229" s="76">
        <v>1071</v>
      </c>
      <c r="C1229" s="76">
        <v>15.92</v>
      </c>
      <c r="D1229" s="76">
        <v>10</v>
      </c>
      <c r="E1229" s="77" t="s">
        <v>45</v>
      </c>
      <c r="F1229" s="78" t="s">
        <v>25</v>
      </c>
      <c r="G1229" s="76">
        <f t="shared" si="38"/>
        <v>0.02</v>
      </c>
      <c r="H1229" s="79">
        <f t="shared" si="39"/>
        <v>0.12739605573100482</v>
      </c>
      <c r="I1229" s="76">
        <v>498499</v>
      </c>
      <c r="J1229" s="80">
        <v>1700852</v>
      </c>
    </row>
    <row r="1230" spans="1:10" x14ac:dyDescent="0.25">
      <c r="A1230">
        <v>3</v>
      </c>
      <c r="B1230" s="76">
        <v>1072</v>
      </c>
      <c r="C1230" s="76">
        <v>26.74</v>
      </c>
      <c r="D1230" s="76">
        <v>13</v>
      </c>
      <c r="E1230" s="77" t="s">
        <v>45</v>
      </c>
      <c r="F1230" s="78" t="s">
        <v>25</v>
      </c>
      <c r="G1230" s="76">
        <f t="shared" si="38"/>
        <v>5.6000000000000001E-2</v>
      </c>
      <c r="H1230" s="79">
        <f t="shared" si="39"/>
        <v>0.46723569469697968</v>
      </c>
      <c r="I1230" s="76">
        <v>498502</v>
      </c>
      <c r="J1230" s="80">
        <v>1700853</v>
      </c>
    </row>
    <row r="1231" spans="1:10" x14ac:dyDescent="0.25">
      <c r="A1231">
        <v>3</v>
      </c>
      <c r="B1231" s="76">
        <v>1073</v>
      </c>
      <c r="C1231" s="76">
        <v>25.46</v>
      </c>
      <c r="D1231" s="76">
        <v>12</v>
      </c>
      <c r="E1231" s="77" t="s">
        <v>45</v>
      </c>
      <c r="F1231" s="78" t="s">
        <v>25</v>
      </c>
      <c r="G1231" s="76">
        <f t="shared" si="38"/>
        <v>5.0999999999999997E-2</v>
      </c>
      <c r="H1231" s="79">
        <f t="shared" si="39"/>
        <v>0.39099202570208369</v>
      </c>
      <c r="I1231" s="76">
        <v>498505</v>
      </c>
      <c r="J1231" s="80">
        <v>1700855</v>
      </c>
    </row>
    <row r="1232" spans="1:10" x14ac:dyDescent="0.25">
      <c r="A1232">
        <v>3</v>
      </c>
      <c r="B1232" s="76">
        <v>1074</v>
      </c>
      <c r="C1232" s="76">
        <v>25.46</v>
      </c>
      <c r="D1232" s="76">
        <v>16</v>
      </c>
      <c r="E1232" s="77" t="s">
        <v>45</v>
      </c>
      <c r="F1232" s="78" t="s">
        <v>25</v>
      </c>
      <c r="G1232" s="76">
        <f t="shared" si="38"/>
        <v>5.0999999999999997E-2</v>
      </c>
      <c r="H1232" s="79">
        <f t="shared" si="39"/>
        <v>0.52132270093611155</v>
      </c>
      <c r="I1232" s="76">
        <v>498504</v>
      </c>
      <c r="J1232" s="80">
        <v>1700855</v>
      </c>
    </row>
    <row r="1233" spans="1:10" x14ac:dyDescent="0.25">
      <c r="A1233">
        <v>3</v>
      </c>
      <c r="B1233" s="76">
        <v>1075</v>
      </c>
      <c r="C1233" s="76">
        <v>19.739999999999998</v>
      </c>
      <c r="D1233" s="76">
        <v>12</v>
      </c>
      <c r="E1233" s="77" t="s">
        <v>45</v>
      </c>
      <c r="F1233" s="78" t="s">
        <v>25</v>
      </c>
      <c r="G1233" s="76">
        <f t="shared" si="38"/>
        <v>3.1E-2</v>
      </c>
      <c r="H1233" s="79">
        <f t="shared" si="39"/>
        <v>0.23504195894437749</v>
      </c>
      <c r="I1233" s="76">
        <v>498516</v>
      </c>
      <c r="J1233" s="80">
        <v>1700846</v>
      </c>
    </row>
    <row r="1234" spans="1:10" x14ac:dyDescent="0.25">
      <c r="A1234">
        <v>3</v>
      </c>
      <c r="B1234" s="76">
        <v>1076</v>
      </c>
      <c r="C1234" s="76">
        <v>26.1</v>
      </c>
      <c r="D1234" s="76">
        <v>7</v>
      </c>
      <c r="E1234" s="77" t="s">
        <v>45</v>
      </c>
      <c r="F1234" s="78" t="s">
        <v>25</v>
      </c>
      <c r="G1234" s="76">
        <f t="shared" si="38"/>
        <v>5.3999999999999999E-2</v>
      </c>
      <c r="H1234" s="79">
        <f t="shared" si="39"/>
        <v>0.23968944513381316</v>
      </c>
      <c r="I1234" s="76">
        <v>498521</v>
      </c>
      <c r="J1234" s="80">
        <v>1700840</v>
      </c>
    </row>
    <row r="1235" spans="1:10" x14ac:dyDescent="0.25">
      <c r="A1235">
        <v>3</v>
      </c>
      <c r="B1235" s="76">
        <v>1077</v>
      </c>
      <c r="C1235" s="76">
        <v>22.92</v>
      </c>
      <c r="D1235" s="76">
        <v>8</v>
      </c>
      <c r="E1235" s="77" t="s">
        <v>45</v>
      </c>
      <c r="F1235" s="78" t="s">
        <v>25</v>
      </c>
      <c r="G1235" s="76">
        <f t="shared" si="38"/>
        <v>4.1000000000000002E-2</v>
      </c>
      <c r="H1235" s="79">
        <f t="shared" si="39"/>
        <v>0.21124627954902697</v>
      </c>
      <c r="I1235" s="76">
        <v>498522</v>
      </c>
      <c r="J1235" s="80">
        <v>1700842</v>
      </c>
    </row>
    <row r="1236" spans="1:10" x14ac:dyDescent="0.25">
      <c r="A1236">
        <v>3</v>
      </c>
      <c r="B1236" s="76">
        <v>1078</v>
      </c>
      <c r="C1236" s="76">
        <v>33.74</v>
      </c>
      <c r="D1236" s="76">
        <v>8</v>
      </c>
      <c r="E1236" s="77" t="s">
        <v>45</v>
      </c>
      <c r="F1236" s="78" t="s">
        <v>25</v>
      </c>
      <c r="G1236" s="76">
        <f t="shared" si="38"/>
        <v>8.8999999999999996E-2</v>
      </c>
      <c r="H1236" s="79">
        <f t="shared" si="39"/>
        <v>0.45777281550050775</v>
      </c>
      <c r="I1236" s="76">
        <v>498524</v>
      </c>
      <c r="J1236" s="80">
        <v>1700842</v>
      </c>
    </row>
    <row r="1237" spans="1:10" x14ac:dyDescent="0.25">
      <c r="A1237">
        <v>3</v>
      </c>
      <c r="B1237" s="76">
        <v>1079</v>
      </c>
      <c r="C1237" s="76">
        <v>21.65</v>
      </c>
      <c r="D1237" s="76">
        <v>8</v>
      </c>
      <c r="E1237" s="77" t="s">
        <v>45</v>
      </c>
      <c r="F1237" s="78" t="s">
        <v>25</v>
      </c>
      <c r="G1237" s="76">
        <f t="shared" si="38"/>
        <v>3.6999999999999998E-2</v>
      </c>
      <c r="H1237" s="79">
        <f t="shared" si="39"/>
        <v>0.18848450080924695</v>
      </c>
      <c r="I1237" s="76">
        <v>498525</v>
      </c>
      <c r="J1237" s="80">
        <v>1700840</v>
      </c>
    </row>
    <row r="1238" spans="1:10" x14ac:dyDescent="0.25">
      <c r="A1238">
        <v>3</v>
      </c>
      <c r="B1238" s="76">
        <v>1080</v>
      </c>
      <c r="C1238" s="76">
        <v>21.96</v>
      </c>
      <c r="D1238" s="76">
        <v>7</v>
      </c>
      <c r="E1238" s="77" t="s">
        <v>45</v>
      </c>
      <c r="F1238" s="78" t="s">
        <v>25</v>
      </c>
      <c r="G1238" s="76">
        <f t="shared" si="38"/>
        <v>3.7999999999999999E-2</v>
      </c>
      <c r="H1238" s="79">
        <f t="shared" si="39"/>
        <v>0.16968074679532344</v>
      </c>
      <c r="I1238" s="76">
        <v>498527</v>
      </c>
      <c r="J1238" s="80">
        <v>1700831</v>
      </c>
    </row>
    <row r="1239" spans="1:10" x14ac:dyDescent="0.25">
      <c r="A1239">
        <v>3</v>
      </c>
      <c r="B1239" s="76">
        <v>1081</v>
      </c>
      <c r="C1239" s="76">
        <v>12.1</v>
      </c>
      <c r="D1239" s="76">
        <v>6</v>
      </c>
      <c r="E1239" s="77" t="s">
        <v>45</v>
      </c>
      <c r="F1239" s="78" t="s">
        <v>25</v>
      </c>
      <c r="G1239" s="76">
        <f t="shared" si="38"/>
        <v>1.0999999999999999E-2</v>
      </c>
      <c r="H1239" s="79">
        <f t="shared" si="39"/>
        <v>4.4156215719559834E-2</v>
      </c>
      <c r="I1239" s="76">
        <v>498528</v>
      </c>
      <c r="J1239" s="80">
        <v>1700831</v>
      </c>
    </row>
    <row r="1240" spans="1:10" x14ac:dyDescent="0.25">
      <c r="A1240">
        <v>3</v>
      </c>
      <c r="B1240" s="76">
        <v>1082</v>
      </c>
      <c r="C1240" s="76">
        <v>21.65</v>
      </c>
      <c r="D1240" s="76">
        <v>8</v>
      </c>
      <c r="E1240" s="77" t="s">
        <v>45</v>
      </c>
      <c r="F1240" s="78" t="s">
        <v>25</v>
      </c>
      <c r="G1240" s="76">
        <f t="shared" si="38"/>
        <v>3.6999999999999998E-2</v>
      </c>
      <c r="H1240" s="79">
        <f t="shared" si="39"/>
        <v>0.18848450080924695</v>
      </c>
      <c r="I1240" s="76">
        <v>498528</v>
      </c>
      <c r="J1240" s="80">
        <v>1700829</v>
      </c>
    </row>
    <row r="1241" spans="1:10" x14ac:dyDescent="0.25">
      <c r="A1241">
        <v>3</v>
      </c>
      <c r="B1241" s="76">
        <v>1083</v>
      </c>
      <c r="C1241" s="76">
        <v>22.28</v>
      </c>
      <c r="D1241" s="76">
        <v>11</v>
      </c>
      <c r="E1241" s="77" t="s">
        <v>45</v>
      </c>
      <c r="F1241" s="78" t="s">
        <v>25</v>
      </c>
      <c r="G1241" s="76">
        <f t="shared" si="38"/>
        <v>3.9E-2</v>
      </c>
      <c r="H1241" s="79">
        <f t="shared" si="39"/>
        <v>0.27446875573809604</v>
      </c>
      <c r="I1241" s="76">
        <v>498529</v>
      </c>
      <c r="J1241" s="80">
        <v>1700828</v>
      </c>
    </row>
    <row r="1242" spans="1:10" x14ac:dyDescent="0.25">
      <c r="A1242">
        <v>3</v>
      </c>
      <c r="B1242" s="76">
        <v>1084</v>
      </c>
      <c r="C1242" s="76">
        <v>18.78</v>
      </c>
      <c r="D1242" s="76">
        <v>8</v>
      </c>
      <c r="E1242" s="77" t="s">
        <v>45</v>
      </c>
      <c r="F1242" s="78" t="s">
        <v>25</v>
      </c>
      <c r="G1242" s="76">
        <f t="shared" si="38"/>
        <v>2.8000000000000001E-2</v>
      </c>
      <c r="H1242" s="79">
        <f t="shared" si="39"/>
        <v>0.14182442066513137</v>
      </c>
      <c r="I1242" s="76">
        <v>498537</v>
      </c>
      <c r="J1242" s="80">
        <v>1700829</v>
      </c>
    </row>
    <row r="1243" spans="1:10" x14ac:dyDescent="0.25">
      <c r="A1243">
        <v>3</v>
      </c>
      <c r="B1243" s="76">
        <v>1085</v>
      </c>
      <c r="C1243" s="76">
        <v>19.420000000000002</v>
      </c>
      <c r="D1243" s="76">
        <v>6</v>
      </c>
      <c r="E1243" s="77" t="s">
        <v>45</v>
      </c>
      <c r="F1243" s="78" t="s">
        <v>25</v>
      </c>
      <c r="G1243" s="76">
        <f t="shared" si="38"/>
        <v>0.03</v>
      </c>
      <c r="H1243" s="79">
        <f t="shared" si="39"/>
        <v>0.11374165858956498</v>
      </c>
      <c r="I1243" s="76">
        <v>498539</v>
      </c>
      <c r="J1243" s="80">
        <v>1700822</v>
      </c>
    </row>
    <row r="1244" spans="1:10" x14ac:dyDescent="0.25">
      <c r="A1244">
        <v>3</v>
      </c>
      <c r="B1244" s="76">
        <v>1086</v>
      </c>
      <c r="C1244" s="76">
        <v>26.74</v>
      </c>
      <c r="D1244" s="76">
        <v>9</v>
      </c>
      <c r="E1244" s="77" t="s">
        <v>45</v>
      </c>
      <c r="F1244" s="78" t="s">
        <v>25</v>
      </c>
      <c r="G1244" s="76">
        <f t="shared" si="38"/>
        <v>5.6000000000000001E-2</v>
      </c>
      <c r="H1244" s="79">
        <f t="shared" si="39"/>
        <v>0.32347086555944743</v>
      </c>
      <c r="I1244" s="76">
        <v>498539</v>
      </c>
      <c r="J1244" s="80">
        <v>1700822</v>
      </c>
    </row>
    <row r="1245" spans="1:10" x14ac:dyDescent="0.25">
      <c r="A1245">
        <v>3</v>
      </c>
      <c r="B1245" s="76">
        <v>1087</v>
      </c>
      <c r="C1245" s="76">
        <v>10.19</v>
      </c>
      <c r="D1245" s="76">
        <v>6</v>
      </c>
      <c r="E1245" s="77" t="s">
        <v>45</v>
      </c>
      <c r="F1245" s="78" t="s">
        <v>25</v>
      </c>
      <c r="G1245" s="76">
        <f t="shared" si="38"/>
        <v>8.0000000000000002E-3</v>
      </c>
      <c r="H1245" s="79">
        <f t="shared" si="39"/>
        <v>3.1316229977991848E-2</v>
      </c>
      <c r="I1245" s="76">
        <v>498538</v>
      </c>
      <c r="J1245" s="80">
        <v>1700821</v>
      </c>
    </row>
    <row r="1246" spans="1:10" x14ac:dyDescent="0.25">
      <c r="A1246">
        <v>3</v>
      </c>
      <c r="B1246" s="76">
        <v>1088</v>
      </c>
      <c r="C1246" s="76">
        <v>15.28</v>
      </c>
      <c r="D1246" s="76">
        <v>5</v>
      </c>
      <c r="E1246" s="77" t="s">
        <v>45</v>
      </c>
      <c r="F1246" s="78" t="s">
        <v>25</v>
      </c>
      <c r="G1246" s="76">
        <f t="shared" si="38"/>
        <v>1.7999999999999999E-2</v>
      </c>
      <c r="H1246" s="79">
        <f t="shared" si="39"/>
        <v>5.867952209695193E-2</v>
      </c>
      <c r="I1246" s="76">
        <v>498537</v>
      </c>
      <c r="J1246" s="80">
        <v>1700819</v>
      </c>
    </row>
    <row r="1247" spans="1:10" x14ac:dyDescent="0.25">
      <c r="A1247">
        <v>3</v>
      </c>
      <c r="B1247" s="76">
        <v>1089</v>
      </c>
      <c r="C1247" s="76">
        <v>17.510000000000002</v>
      </c>
      <c r="D1247" s="76">
        <v>9</v>
      </c>
      <c r="E1247" s="77" t="s">
        <v>45</v>
      </c>
      <c r="F1247" s="78" t="s">
        <v>25</v>
      </c>
      <c r="G1247" s="76">
        <f t="shared" si="38"/>
        <v>2.4E-2</v>
      </c>
      <c r="H1247" s="79">
        <f t="shared" si="39"/>
        <v>0.13870261753198504</v>
      </c>
      <c r="I1247" s="76">
        <v>498534</v>
      </c>
      <c r="J1247" s="80">
        <v>1700821</v>
      </c>
    </row>
    <row r="1248" spans="1:10" x14ac:dyDescent="0.25">
      <c r="A1248">
        <v>3</v>
      </c>
      <c r="B1248" s="76">
        <v>1090</v>
      </c>
      <c r="C1248" s="76">
        <v>29.28</v>
      </c>
      <c r="D1248" s="76">
        <v>8</v>
      </c>
      <c r="E1248" s="77" t="s">
        <v>45</v>
      </c>
      <c r="F1248" s="78" t="s">
        <v>25</v>
      </c>
      <c r="G1248" s="76">
        <f t="shared" si="38"/>
        <v>6.7000000000000004E-2</v>
      </c>
      <c r="H1248" s="79">
        <f t="shared" si="39"/>
        <v>0.34474818396510154</v>
      </c>
      <c r="I1248" s="76">
        <v>498531</v>
      </c>
      <c r="J1248" s="80">
        <v>1700822</v>
      </c>
    </row>
    <row r="1249" spans="1:10" x14ac:dyDescent="0.25">
      <c r="A1249">
        <v>3</v>
      </c>
      <c r="B1249" s="76">
        <v>1091</v>
      </c>
      <c r="C1249" s="76">
        <v>29.28</v>
      </c>
      <c r="D1249" s="76">
        <v>9</v>
      </c>
      <c r="E1249" s="77" t="s">
        <v>45</v>
      </c>
      <c r="F1249" s="78" t="s">
        <v>25</v>
      </c>
      <c r="G1249" s="76">
        <f t="shared" si="38"/>
        <v>6.7000000000000004E-2</v>
      </c>
      <c r="H1249" s="79">
        <f t="shared" si="39"/>
        <v>0.38784170696073927</v>
      </c>
      <c r="I1249" s="76">
        <v>498529</v>
      </c>
      <c r="J1249" s="80">
        <v>1700820</v>
      </c>
    </row>
    <row r="1250" spans="1:10" x14ac:dyDescent="0.25">
      <c r="A1250">
        <v>3</v>
      </c>
      <c r="B1250" s="76">
        <v>1092</v>
      </c>
      <c r="C1250" s="76">
        <v>35.01</v>
      </c>
      <c r="D1250" s="76">
        <v>10</v>
      </c>
      <c r="E1250" s="77" t="s">
        <v>45</v>
      </c>
      <c r="F1250" s="78" t="s">
        <v>25</v>
      </c>
      <c r="G1250" s="76">
        <f t="shared" si="38"/>
        <v>9.6000000000000002E-2</v>
      </c>
      <c r="H1250" s="79">
        <f t="shared" si="39"/>
        <v>0.61610406874628387</v>
      </c>
      <c r="I1250" s="76">
        <v>498527</v>
      </c>
      <c r="J1250" s="80">
        <v>1700815</v>
      </c>
    </row>
    <row r="1251" spans="1:10" x14ac:dyDescent="0.25">
      <c r="A1251">
        <v>3</v>
      </c>
      <c r="B1251" s="76">
        <v>1093</v>
      </c>
      <c r="C1251" s="76">
        <v>27.06</v>
      </c>
      <c r="D1251" s="76">
        <v>9</v>
      </c>
      <c r="E1251" s="77" t="s">
        <v>45</v>
      </c>
      <c r="F1251" s="78" t="s">
        <v>25</v>
      </c>
      <c r="G1251" s="76">
        <f t="shared" si="38"/>
        <v>5.8000000000000003E-2</v>
      </c>
      <c r="H1251" s="79">
        <f t="shared" si="39"/>
        <v>0.33125920047333263</v>
      </c>
      <c r="I1251" s="76">
        <v>498522</v>
      </c>
      <c r="J1251" s="80">
        <v>1700811</v>
      </c>
    </row>
    <row r="1252" spans="1:10" x14ac:dyDescent="0.25">
      <c r="A1252">
        <v>3</v>
      </c>
      <c r="B1252" s="76">
        <v>1094</v>
      </c>
      <c r="C1252" s="76">
        <v>21.33</v>
      </c>
      <c r="D1252" s="76">
        <v>8</v>
      </c>
      <c r="E1252" s="77" t="s">
        <v>45</v>
      </c>
      <c r="F1252" s="78" t="s">
        <v>25</v>
      </c>
      <c r="G1252" s="76">
        <f t="shared" si="38"/>
        <v>3.5999999999999997E-2</v>
      </c>
      <c r="H1252" s="79">
        <f t="shared" si="39"/>
        <v>0.18295385009303414</v>
      </c>
      <c r="I1252" s="76">
        <v>498518</v>
      </c>
      <c r="J1252" s="80">
        <v>1700812</v>
      </c>
    </row>
    <row r="1253" spans="1:10" x14ac:dyDescent="0.25">
      <c r="A1253">
        <v>3</v>
      </c>
      <c r="B1253" s="76">
        <v>1095</v>
      </c>
      <c r="C1253" s="76">
        <v>37.24</v>
      </c>
      <c r="D1253" s="76">
        <v>11</v>
      </c>
      <c r="E1253" s="77" t="s">
        <v>45</v>
      </c>
      <c r="F1253" s="78" t="s">
        <v>25</v>
      </c>
      <c r="G1253" s="76">
        <f t="shared" si="38"/>
        <v>0.109</v>
      </c>
      <c r="H1253" s="79">
        <f t="shared" si="39"/>
        <v>0.76679961318910905</v>
      </c>
      <c r="I1253" s="76">
        <v>498517</v>
      </c>
      <c r="J1253" s="80">
        <v>1700813</v>
      </c>
    </row>
    <row r="1254" spans="1:10" x14ac:dyDescent="0.25">
      <c r="A1254">
        <v>3</v>
      </c>
      <c r="B1254" s="76">
        <v>1096</v>
      </c>
      <c r="C1254" s="76">
        <v>13.37</v>
      </c>
      <c r="D1254" s="76">
        <v>7</v>
      </c>
      <c r="E1254" s="77" t="s">
        <v>45</v>
      </c>
      <c r="F1254" s="78" t="s">
        <v>25</v>
      </c>
      <c r="G1254" s="76">
        <f t="shared" si="38"/>
        <v>1.4E-2</v>
      </c>
      <c r="H1254" s="79">
        <f t="shared" si="39"/>
        <v>6.2897112747670333E-2</v>
      </c>
      <c r="I1254" s="76">
        <v>498517</v>
      </c>
      <c r="J1254" s="80">
        <v>1700813</v>
      </c>
    </row>
    <row r="1255" spans="1:10" x14ac:dyDescent="0.25">
      <c r="A1255">
        <v>3</v>
      </c>
      <c r="B1255" s="76">
        <v>1097</v>
      </c>
      <c r="C1255" s="76">
        <v>17.510000000000002</v>
      </c>
      <c r="D1255" s="76">
        <v>8</v>
      </c>
      <c r="E1255" s="77" t="s">
        <v>45</v>
      </c>
      <c r="F1255" s="78" t="s">
        <v>25</v>
      </c>
      <c r="G1255" s="76">
        <f t="shared" si="38"/>
        <v>2.4E-2</v>
      </c>
      <c r="H1255" s="79">
        <f t="shared" si="39"/>
        <v>0.12329121558398669</v>
      </c>
      <c r="I1255" s="76">
        <v>498517</v>
      </c>
      <c r="J1255" s="80">
        <v>1700812</v>
      </c>
    </row>
    <row r="1256" spans="1:10" x14ac:dyDescent="0.25">
      <c r="A1256">
        <v>3</v>
      </c>
      <c r="B1256" s="76">
        <v>1098</v>
      </c>
      <c r="C1256" s="76">
        <v>24.19</v>
      </c>
      <c r="D1256" s="76">
        <v>11</v>
      </c>
      <c r="E1256" s="77" t="s">
        <v>45</v>
      </c>
      <c r="F1256" s="78" t="s">
        <v>25</v>
      </c>
      <c r="G1256" s="76">
        <f t="shared" si="38"/>
        <v>4.5999999999999999E-2</v>
      </c>
      <c r="H1256" s="79">
        <f t="shared" si="39"/>
        <v>0.32354469047353279</v>
      </c>
      <c r="I1256" s="76">
        <v>498514</v>
      </c>
      <c r="J1256" s="80">
        <v>1700811</v>
      </c>
    </row>
    <row r="1257" spans="1:10" x14ac:dyDescent="0.25">
      <c r="A1257">
        <v>3</v>
      </c>
      <c r="B1257" s="76">
        <v>1099</v>
      </c>
      <c r="C1257" s="76">
        <v>30.56</v>
      </c>
      <c r="D1257" s="76">
        <v>11</v>
      </c>
      <c r="E1257" s="77" t="s">
        <v>45</v>
      </c>
      <c r="F1257" s="78" t="s">
        <v>25</v>
      </c>
      <c r="G1257" s="76">
        <f t="shared" si="38"/>
        <v>7.2999999999999995E-2</v>
      </c>
      <c r="H1257" s="79">
        <f t="shared" si="39"/>
        <v>0.51637979445317694</v>
      </c>
      <c r="I1257" s="76">
        <v>498513</v>
      </c>
      <c r="J1257" s="80">
        <v>1700811</v>
      </c>
    </row>
    <row r="1258" spans="1:10" x14ac:dyDescent="0.25">
      <c r="A1258">
        <v>3</v>
      </c>
      <c r="B1258" s="76">
        <v>1100.0999999999999</v>
      </c>
      <c r="C1258" s="76">
        <v>27.06</v>
      </c>
      <c r="D1258" s="76">
        <v>10</v>
      </c>
      <c r="E1258" s="77" t="s">
        <v>45</v>
      </c>
      <c r="F1258" s="78" t="s">
        <v>25</v>
      </c>
      <c r="G1258" s="76">
        <f t="shared" si="38"/>
        <v>5.8000000000000003E-2</v>
      </c>
      <c r="H1258" s="79">
        <f t="shared" si="39"/>
        <v>0.36806577830370291</v>
      </c>
      <c r="I1258" s="76">
        <v>498513</v>
      </c>
      <c r="J1258" s="80">
        <v>1700812</v>
      </c>
    </row>
    <row r="1259" spans="1:10" x14ac:dyDescent="0.25">
      <c r="A1259">
        <v>3</v>
      </c>
      <c r="B1259" s="76">
        <v>1100.2</v>
      </c>
      <c r="C1259" s="76">
        <v>13.05</v>
      </c>
      <c r="D1259" s="76">
        <v>8</v>
      </c>
      <c r="E1259" s="77" t="s">
        <v>45</v>
      </c>
      <c r="F1259" s="78" t="s">
        <v>25</v>
      </c>
      <c r="G1259" s="76">
        <f t="shared" si="38"/>
        <v>1.2999999999999999E-2</v>
      </c>
      <c r="H1259" s="79">
        <f t="shared" si="39"/>
        <v>6.84826986096609E-2</v>
      </c>
      <c r="I1259" s="76">
        <v>498513</v>
      </c>
      <c r="J1259" s="80">
        <v>1700812</v>
      </c>
    </row>
    <row r="1260" spans="1:10" x14ac:dyDescent="0.25">
      <c r="A1260">
        <v>3</v>
      </c>
      <c r="B1260" s="76">
        <v>1100.3</v>
      </c>
      <c r="C1260" s="76">
        <v>28.01</v>
      </c>
      <c r="D1260" s="76">
        <v>10</v>
      </c>
      <c r="E1260" s="77" t="s">
        <v>45</v>
      </c>
      <c r="F1260" s="78" t="s">
        <v>25</v>
      </c>
      <c r="G1260" s="76">
        <f t="shared" si="38"/>
        <v>6.2E-2</v>
      </c>
      <c r="H1260" s="79">
        <f t="shared" si="39"/>
        <v>0.39436291943354779</v>
      </c>
      <c r="I1260" s="76">
        <v>498513</v>
      </c>
      <c r="J1260" s="80">
        <v>1700812</v>
      </c>
    </row>
    <row r="1261" spans="1:10" x14ac:dyDescent="0.25">
      <c r="A1261">
        <v>3</v>
      </c>
      <c r="B1261" s="76">
        <v>1101</v>
      </c>
      <c r="C1261" s="76">
        <v>25.15</v>
      </c>
      <c r="D1261" s="76">
        <v>9</v>
      </c>
      <c r="E1261" s="77" t="s">
        <v>45</v>
      </c>
      <c r="F1261" s="78" t="s">
        <v>25</v>
      </c>
      <c r="G1261" s="76">
        <f t="shared" si="38"/>
        <v>0.05</v>
      </c>
      <c r="H1261" s="79">
        <f t="shared" si="39"/>
        <v>0.28614643764915598</v>
      </c>
      <c r="I1261" s="76">
        <v>498514</v>
      </c>
      <c r="J1261" s="80">
        <v>1700813</v>
      </c>
    </row>
    <row r="1262" spans="1:10" x14ac:dyDescent="0.25">
      <c r="A1262">
        <v>3</v>
      </c>
      <c r="B1262" s="76">
        <v>1102</v>
      </c>
      <c r="C1262" s="76">
        <v>19.420000000000002</v>
      </c>
      <c r="D1262" s="76">
        <v>10</v>
      </c>
      <c r="E1262" s="77" t="s">
        <v>45</v>
      </c>
      <c r="F1262" s="78" t="s">
        <v>25</v>
      </c>
      <c r="G1262" s="76">
        <f t="shared" si="38"/>
        <v>0.03</v>
      </c>
      <c r="H1262" s="79">
        <f t="shared" si="39"/>
        <v>0.18956943098260828</v>
      </c>
      <c r="I1262" s="76">
        <v>498514</v>
      </c>
      <c r="J1262" s="80">
        <v>1700813</v>
      </c>
    </row>
    <row r="1263" spans="1:10" x14ac:dyDescent="0.25">
      <c r="A1263">
        <v>3</v>
      </c>
      <c r="B1263" s="76">
        <v>1103</v>
      </c>
      <c r="C1263" s="76">
        <v>17.829999999999998</v>
      </c>
      <c r="D1263" s="76">
        <v>6</v>
      </c>
      <c r="E1263" s="77" t="s">
        <v>45</v>
      </c>
      <c r="F1263" s="78" t="s">
        <v>25</v>
      </c>
      <c r="G1263" s="76">
        <f t="shared" si="38"/>
        <v>2.5000000000000001E-2</v>
      </c>
      <c r="H1263" s="79">
        <f t="shared" si="39"/>
        <v>9.5879065416077963E-2</v>
      </c>
      <c r="I1263" s="76">
        <v>498514</v>
      </c>
      <c r="J1263" s="80">
        <v>1700815</v>
      </c>
    </row>
    <row r="1264" spans="1:10" x14ac:dyDescent="0.25">
      <c r="A1264">
        <v>3</v>
      </c>
      <c r="B1264" s="76">
        <v>1104</v>
      </c>
      <c r="C1264" s="76">
        <v>28.65</v>
      </c>
      <c r="D1264" s="76">
        <v>10</v>
      </c>
      <c r="E1264" s="77" t="s">
        <v>45</v>
      </c>
      <c r="F1264" s="78" t="s">
        <v>25</v>
      </c>
      <c r="G1264" s="76">
        <f t="shared" si="38"/>
        <v>6.4000000000000001E-2</v>
      </c>
      <c r="H1264" s="79">
        <f t="shared" si="39"/>
        <v>0.41259038974419315</v>
      </c>
      <c r="I1264" s="76">
        <v>498514</v>
      </c>
      <c r="J1264" s="80">
        <v>1700816</v>
      </c>
    </row>
    <row r="1265" spans="1:10" x14ac:dyDescent="0.25">
      <c r="A1265">
        <v>3</v>
      </c>
      <c r="B1265" s="76">
        <v>1105</v>
      </c>
      <c r="C1265" s="76">
        <v>26.1</v>
      </c>
      <c r="D1265" s="76">
        <v>10</v>
      </c>
      <c r="E1265" s="77" t="s">
        <v>45</v>
      </c>
      <c r="F1265" s="78" t="s">
        <v>25</v>
      </c>
      <c r="G1265" s="76">
        <f t="shared" si="38"/>
        <v>5.3999999999999999E-2</v>
      </c>
      <c r="H1265" s="79">
        <f t="shared" si="39"/>
        <v>0.34241349304830448</v>
      </c>
      <c r="I1265" s="76">
        <v>498514</v>
      </c>
      <c r="J1265" s="80">
        <v>1700821</v>
      </c>
    </row>
    <row r="1266" spans="1:10" x14ac:dyDescent="0.25">
      <c r="A1266">
        <v>3</v>
      </c>
      <c r="B1266" s="76">
        <v>1106</v>
      </c>
      <c r="C1266" s="76">
        <v>29.28</v>
      </c>
      <c r="D1266" s="76">
        <v>12</v>
      </c>
      <c r="E1266" s="77" t="s">
        <v>45</v>
      </c>
      <c r="F1266" s="78" t="s">
        <v>25</v>
      </c>
      <c r="G1266" s="76">
        <f t="shared" si="38"/>
        <v>6.7000000000000004E-2</v>
      </c>
      <c r="H1266" s="79">
        <f t="shared" si="39"/>
        <v>0.51712227594765225</v>
      </c>
      <c r="I1266" s="76">
        <v>498517</v>
      </c>
      <c r="J1266" s="80">
        <v>1700823</v>
      </c>
    </row>
    <row r="1267" spans="1:10" x14ac:dyDescent="0.25">
      <c r="A1267">
        <v>3</v>
      </c>
      <c r="B1267" s="76">
        <v>1107</v>
      </c>
      <c r="C1267" s="76">
        <v>31.51</v>
      </c>
      <c r="D1267" s="76">
        <v>11</v>
      </c>
      <c r="E1267" s="77" t="s">
        <v>45</v>
      </c>
      <c r="F1267" s="78" t="s">
        <v>25</v>
      </c>
      <c r="G1267" s="76">
        <f t="shared" si="38"/>
        <v>7.8E-2</v>
      </c>
      <c r="H1267" s="79">
        <f t="shared" si="39"/>
        <v>0.54898356973776785</v>
      </c>
      <c r="I1267" s="76">
        <v>498519</v>
      </c>
      <c r="J1267" s="80">
        <v>1700824</v>
      </c>
    </row>
    <row r="1268" spans="1:10" x14ac:dyDescent="0.25">
      <c r="A1268">
        <v>3</v>
      </c>
      <c r="B1268" s="76">
        <v>1108.0999999999999</v>
      </c>
      <c r="C1268" s="76">
        <v>17.510000000000002</v>
      </c>
      <c r="D1268" s="76">
        <v>6</v>
      </c>
      <c r="E1268" s="77" t="s">
        <v>45</v>
      </c>
      <c r="F1268" s="78" t="s">
        <v>25</v>
      </c>
      <c r="G1268" s="76">
        <f t="shared" si="38"/>
        <v>2.4E-2</v>
      </c>
      <c r="H1268" s="79">
        <f t="shared" si="39"/>
        <v>9.2468411687990013E-2</v>
      </c>
      <c r="I1268" s="76">
        <v>498522</v>
      </c>
      <c r="J1268" s="80">
        <v>1700823</v>
      </c>
    </row>
    <row r="1269" spans="1:10" x14ac:dyDescent="0.25">
      <c r="A1269">
        <v>3</v>
      </c>
      <c r="B1269" s="76">
        <v>1108.2</v>
      </c>
      <c r="C1269" s="76">
        <v>19.739999999999998</v>
      </c>
      <c r="D1269" s="76">
        <v>8</v>
      </c>
      <c r="E1269" s="77" t="s">
        <v>45</v>
      </c>
      <c r="F1269" s="78" t="s">
        <v>25</v>
      </c>
      <c r="G1269" s="76">
        <f t="shared" si="38"/>
        <v>3.1E-2</v>
      </c>
      <c r="H1269" s="79">
        <f t="shared" si="39"/>
        <v>0.15669463929625166</v>
      </c>
      <c r="I1269" s="76">
        <v>498522</v>
      </c>
      <c r="J1269" s="80">
        <v>1700823</v>
      </c>
    </row>
    <row r="1270" spans="1:10" x14ac:dyDescent="0.25">
      <c r="A1270">
        <v>3</v>
      </c>
      <c r="B1270" s="76">
        <v>1109</v>
      </c>
      <c r="C1270" s="76">
        <v>16.55</v>
      </c>
      <c r="D1270" s="76">
        <v>6</v>
      </c>
      <c r="E1270" s="77" t="s">
        <v>45</v>
      </c>
      <c r="F1270" s="78" t="s">
        <v>25</v>
      </c>
      <c r="G1270" s="76">
        <f t="shared" si="38"/>
        <v>2.1999999999999999E-2</v>
      </c>
      <c r="H1270" s="79">
        <f t="shared" si="39"/>
        <v>8.2607047852788315E-2</v>
      </c>
      <c r="I1270" s="76">
        <v>498521</v>
      </c>
      <c r="J1270" s="80">
        <v>1700825</v>
      </c>
    </row>
    <row r="1271" spans="1:10" x14ac:dyDescent="0.25">
      <c r="A1271">
        <v>3</v>
      </c>
      <c r="B1271" s="76">
        <v>1110</v>
      </c>
      <c r="C1271" s="76">
        <v>38.200000000000003</v>
      </c>
      <c r="D1271" s="76">
        <v>8</v>
      </c>
      <c r="E1271" s="77" t="s">
        <v>45</v>
      </c>
      <c r="F1271" s="78" t="s">
        <v>25</v>
      </c>
      <c r="G1271" s="76">
        <f t="shared" si="38"/>
        <v>0.115</v>
      </c>
      <c r="H1271" s="79">
        <f t="shared" si="39"/>
        <v>0.58679522096951942</v>
      </c>
      <c r="I1271" s="76">
        <v>498521</v>
      </c>
      <c r="J1271" s="80">
        <v>1700827</v>
      </c>
    </row>
    <row r="1272" spans="1:10" x14ac:dyDescent="0.25">
      <c r="A1272">
        <v>3</v>
      </c>
      <c r="B1272" s="76">
        <v>1111</v>
      </c>
      <c r="C1272" s="76">
        <v>9.8699999999999992</v>
      </c>
      <c r="D1272" s="76">
        <v>4</v>
      </c>
      <c r="E1272" s="77" t="s">
        <v>45</v>
      </c>
      <c r="F1272" s="78" t="s">
        <v>25</v>
      </c>
      <c r="G1272" s="76">
        <f t="shared" si="38"/>
        <v>8.0000000000000002E-3</v>
      </c>
      <c r="H1272" s="79">
        <f t="shared" si="39"/>
        <v>1.9586829912031457E-2</v>
      </c>
      <c r="I1272" s="76">
        <v>498515</v>
      </c>
      <c r="J1272" s="80">
        <v>1700834</v>
      </c>
    </row>
    <row r="1273" spans="1:10" x14ac:dyDescent="0.25">
      <c r="A1273">
        <v>3</v>
      </c>
      <c r="B1273" s="76">
        <v>1112</v>
      </c>
      <c r="C1273" s="76">
        <v>9.8699999999999992</v>
      </c>
      <c r="D1273" s="76">
        <v>7</v>
      </c>
      <c r="E1273" s="77" t="s">
        <v>45</v>
      </c>
      <c r="F1273" s="78" t="s">
        <v>25</v>
      </c>
      <c r="G1273" s="76">
        <f t="shared" si="38"/>
        <v>8.0000000000000002E-3</v>
      </c>
      <c r="H1273" s="79">
        <f t="shared" si="39"/>
        <v>3.4276952346055052E-2</v>
      </c>
      <c r="I1273" s="76">
        <v>498511</v>
      </c>
      <c r="J1273" s="80">
        <v>1700837</v>
      </c>
    </row>
    <row r="1274" spans="1:10" x14ac:dyDescent="0.25">
      <c r="A1274">
        <v>3</v>
      </c>
      <c r="B1274" s="76">
        <v>1113</v>
      </c>
      <c r="C1274" s="76">
        <v>28.01</v>
      </c>
      <c r="D1274" s="76">
        <v>10</v>
      </c>
      <c r="E1274" s="77" t="s">
        <v>45</v>
      </c>
      <c r="F1274" s="78" t="s">
        <v>25</v>
      </c>
      <c r="G1274" s="76">
        <f t="shared" si="38"/>
        <v>6.2E-2</v>
      </c>
      <c r="H1274" s="79">
        <f t="shared" si="39"/>
        <v>0.39436291943354779</v>
      </c>
      <c r="I1274" s="76">
        <v>498511</v>
      </c>
      <c r="J1274" s="80">
        <v>1700837</v>
      </c>
    </row>
    <row r="1275" spans="1:10" x14ac:dyDescent="0.25">
      <c r="A1275">
        <v>3</v>
      </c>
      <c r="B1275" s="76">
        <v>1114</v>
      </c>
      <c r="C1275" s="76">
        <v>22.92</v>
      </c>
      <c r="D1275" s="76">
        <v>6</v>
      </c>
      <c r="E1275" s="77" t="s">
        <v>45</v>
      </c>
      <c r="F1275" s="78" t="s">
        <v>25</v>
      </c>
      <c r="G1275" s="76">
        <f t="shared" si="38"/>
        <v>4.1000000000000002E-2</v>
      </c>
      <c r="H1275" s="79">
        <f t="shared" si="39"/>
        <v>0.15843470966177023</v>
      </c>
      <c r="I1275" s="76">
        <v>498509</v>
      </c>
      <c r="J1275" s="80">
        <v>1700838</v>
      </c>
    </row>
    <row r="1276" spans="1:10" x14ac:dyDescent="0.25">
      <c r="A1276">
        <v>3</v>
      </c>
      <c r="B1276" s="76">
        <v>1115</v>
      </c>
      <c r="C1276" s="76">
        <v>28.01</v>
      </c>
      <c r="D1276" s="76">
        <v>13</v>
      </c>
      <c r="E1276" s="77" t="s">
        <v>45</v>
      </c>
      <c r="F1276" s="78" t="s">
        <v>25</v>
      </c>
      <c r="G1276" s="76">
        <f t="shared" si="38"/>
        <v>6.2E-2</v>
      </c>
      <c r="H1276" s="79">
        <f t="shared" si="39"/>
        <v>0.51267179526361206</v>
      </c>
      <c r="I1276" s="76">
        <v>498508</v>
      </c>
      <c r="J1276" s="80">
        <v>1700840</v>
      </c>
    </row>
    <row r="1277" spans="1:10" x14ac:dyDescent="0.25">
      <c r="A1277">
        <v>3</v>
      </c>
      <c r="B1277" s="76">
        <v>1116</v>
      </c>
      <c r="C1277" s="76">
        <v>29.28</v>
      </c>
      <c r="D1277" s="76">
        <v>14</v>
      </c>
      <c r="E1277" s="77" t="s">
        <v>45</v>
      </c>
      <c r="F1277" s="78" t="s">
        <v>25</v>
      </c>
      <c r="G1277" s="76">
        <f t="shared" si="38"/>
        <v>6.7000000000000004E-2</v>
      </c>
      <c r="H1277" s="79">
        <f t="shared" si="39"/>
        <v>0.60330932193892772</v>
      </c>
      <c r="I1277" s="76">
        <v>498508</v>
      </c>
      <c r="J1277" s="80">
        <v>1700841</v>
      </c>
    </row>
    <row r="1278" spans="1:10" x14ac:dyDescent="0.25">
      <c r="A1278">
        <v>3</v>
      </c>
      <c r="B1278" s="76">
        <v>1117</v>
      </c>
      <c r="C1278" s="76">
        <v>15.28</v>
      </c>
      <c r="D1278" s="76">
        <v>9</v>
      </c>
      <c r="E1278" s="77" t="s">
        <v>45</v>
      </c>
      <c r="F1278" s="78" t="s">
        <v>25</v>
      </c>
      <c r="G1278" s="76">
        <f t="shared" si="38"/>
        <v>1.7999999999999999E-2</v>
      </c>
      <c r="H1278" s="79">
        <f t="shared" si="39"/>
        <v>0.10562313977451349</v>
      </c>
      <c r="I1278" s="76">
        <v>498505</v>
      </c>
      <c r="J1278" s="80">
        <v>1700844</v>
      </c>
    </row>
    <row r="1279" spans="1:10" x14ac:dyDescent="0.25">
      <c r="A1279">
        <v>3</v>
      </c>
      <c r="B1279" s="76">
        <v>1118.0999999999999</v>
      </c>
      <c r="C1279" s="76">
        <v>10.19</v>
      </c>
      <c r="D1279" s="76">
        <v>8</v>
      </c>
      <c r="E1279" s="77" t="s">
        <v>45</v>
      </c>
      <c r="F1279" s="78" t="s">
        <v>25</v>
      </c>
      <c r="G1279" s="76">
        <f t="shared" si="38"/>
        <v>8.0000000000000002E-3</v>
      </c>
      <c r="H1279" s="79">
        <f t="shared" si="39"/>
        <v>4.1754973303989126E-2</v>
      </c>
      <c r="I1279" s="76">
        <v>498499</v>
      </c>
      <c r="J1279" s="80">
        <v>1700846</v>
      </c>
    </row>
    <row r="1280" spans="1:10" x14ac:dyDescent="0.25">
      <c r="A1280">
        <v>3</v>
      </c>
      <c r="B1280" s="76">
        <v>1118.2</v>
      </c>
      <c r="C1280" s="76">
        <v>27.06</v>
      </c>
      <c r="D1280" s="76">
        <v>13</v>
      </c>
      <c r="E1280" s="77" t="s">
        <v>45</v>
      </c>
      <c r="F1280" s="78" t="s">
        <v>25</v>
      </c>
      <c r="G1280" s="76">
        <f t="shared" si="38"/>
        <v>5.8000000000000003E-2</v>
      </c>
      <c r="H1280" s="79">
        <f t="shared" si="39"/>
        <v>0.4784855117948138</v>
      </c>
      <c r="I1280" s="76">
        <v>498499</v>
      </c>
      <c r="J1280" s="80">
        <v>1700846</v>
      </c>
    </row>
    <row r="1281" spans="1:10" x14ac:dyDescent="0.25">
      <c r="A1281">
        <v>3</v>
      </c>
      <c r="B1281" s="76">
        <v>1119</v>
      </c>
      <c r="C1281" s="76">
        <v>10.19</v>
      </c>
      <c r="D1281" s="76">
        <v>8</v>
      </c>
      <c r="E1281" s="77" t="s">
        <v>45</v>
      </c>
      <c r="F1281" s="78" t="s">
        <v>25</v>
      </c>
      <c r="G1281" s="76">
        <f t="shared" si="38"/>
        <v>8.0000000000000002E-3</v>
      </c>
      <c r="H1281" s="79">
        <f t="shared" si="39"/>
        <v>4.1754973303989126E-2</v>
      </c>
      <c r="I1281" s="76">
        <v>498499</v>
      </c>
      <c r="J1281" s="80">
        <v>1700845</v>
      </c>
    </row>
    <row r="1282" spans="1:10" x14ac:dyDescent="0.25">
      <c r="A1282">
        <v>3</v>
      </c>
      <c r="B1282" s="76">
        <v>1120</v>
      </c>
      <c r="C1282" s="76">
        <v>17.829999999999998</v>
      </c>
      <c r="D1282" s="76">
        <v>12</v>
      </c>
      <c r="E1282" s="77" t="s">
        <v>45</v>
      </c>
      <c r="F1282" s="78" t="s">
        <v>25</v>
      </c>
      <c r="G1282" s="76">
        <f t="shared" ref="G1282:G1345" si="40">ROUND((C1282/100)^2*0.7854,3)</f>
        <v>2.5000000000000001E-2</v>
      </c>
      <c r="H1282" s="79">
        <f t="shared" si="39"/>
        <v>0.19175813083215593</v>
      </c>
      <c r="I1282" s="76">
        <v>498495</v>
      </c>
      <c r="J1282" s="80">
        <v>1700847</v>
      </c>
    </row>
    <row r="1283" spans="1:10" x14ac:dyDescent="0.25">
      <c r="A1283">
        <v>3</v>
      </c>
      <c r="B1283" s="76">
        <v>1121</v>
      </c>
      <c r="C1283" s="76">
        <v>24.83</v>
      </c>
      <c r="D1283" s="76">
        <v>13</v>
      </c>
      <c r="E1283" s="77" t="s">
        <v>45</v>
      </c>
      <c r="F1283" s="78" t="s">
        <v>25</v>
      </c>
      <c r="G1283" s="76">
        <f t="shared" si="40"/>
        <v>4.8000000000000001E-2</v>
      </c>
      <c r="H1283" s="79">
        <f t="shared" ref="H1283:H1346" si="41">IF(E1283="Pino candelillo",-0.0044177+(0.0000285*C1283^2*D1283),((C1283/100)^2)*D1283*0.64*(PI()/4))</f>
        <v>0.40287159389688559</v>
      </c>
      <c r="I1283" s="76">
        <v>498493</v>
      </c>
      <c r="J1283" s="80">
        <v>1700846</v>
      </c>
    </row>
    <row r="1284" spans="1:10" x14ac:dyDescent="0.25">
      <c r="A1284">
        <v>3</v>
      </c>
      <c r="B1284" s="76">
        <v>1122</v>
      </c>
      <c r="C1284" s="76">
        <v>24.51</v>
      </c>
      <c r="D1284" s="76">
        <v>14</v>
      </c>
      <c r="E1284" s="77" t="s">
        <v>45</v>
      </c>
      <c r="F1284" s="78" t="s">
        <v>25</v>
      </c>
      <c r="G1284" s="76">
        <f t="shared" si="40"/>
        <v>4.7E-2</v>
      </c>
      <c r="H1284" s="79">
        <f t="shared" si="41"/>
        <v>0.42275087341240269</v>
      </c>
      <c r="I1284" s="76">
        <v>498494</v>
      </c>
      <c r="J1284" s="80">
        <v>1700844</v>
      </c>
    </row>
    <row r="1285" spans="1:10" x14ac:dyDescent="0.25">
      <c r="A1285">
        <v>3</v>
      </c>
      <c r="B1285" s="76">
        <v>1123.0999999999999</v>
      </c>
      <c r="C1285" s="76">
        <v>22.92</v>
      </c>
      <c r="D1285" s="76">
        <v>13</v>
      </c>
      <c r="E1285" s="77" t="s">
        <v>45</v>
      </c>
      <c r="F1285" s="78" t="s">
        <v>25</v>
      </c>
      <c r="G1285" s="76">
        <f t="shared" si="40"/>
        <v>4.1000000000000002E-2</v>
      </c>
      <c r="H1285" s="79">
        <f t="shared" si="41"/>
        <v>0.34327520426716884</v>
      </c>
      <c r="I1285" s="76">
        <v>498494</v>
      </c>
      <c r="J1285" s="80">
        <v>1700844</v>
      </c>
    </row>
    <row r="1286" spans="1:10" x14ac:dyDescent="0.25">
      <c r="A1286">
        <v>3</v>
      </c>
      <c r="B1286" s="76">
        <v>1123.2</v>
      </c>
      <c r="C1286" s="76">
        <v>11.78</v>
      </c>
      <c r="D1286" s="76">
        <v>7</v>
      </c>
      <c r="E1286" s="77" t="s">
        <v>45</v>
      </c>
      <c r="F1286" s="78" t="s">
        <v>25</v>
      </c>
      <c r="G1286" s="76">
        <f t="shared" si="40"/>
        <v>1.0999999999999999E-2</v>
      </c>
      <c r="H1286" s="79">
        <f t="shared" si="41"/>
        <v>4.8826824030925892E-2</v>
      </c>
      <c r="I1286" s="76">
        <v>498494</v>
      </c>
      <c r="J1286" s="80">
        <v>1700844</v>
      </c>
    </row>
    <row r="1287" spans="1:10" x14ac:dyDescent="0.25">
      <c r="A1287">
        <v>3</v>
      </c>
      <c r="B1287" s="76">
        <v>1124</v>
      </c>
      <c r="C1287" s="76">
        <v>9.8699999999999992</v>
      </c>
      <c r="D1287" s="76">
        <v>8</v>
      </c>
      <c r="E1287" s="77" t="s">
        <v>45</v>
      </c>
      <c r="F1287" s="78" t="s">
        <v>25</v>
      </c>
      <c r="G1287" s="76">
        <f t="shared" si="40"/>
        <v>8.0000000000000002E-3</v>
      </c>
      <c r="H1287" s="79">
        <f t="shared" si="41"/>
        <v>3.9173659824062915E-2</v>
      </c>
      <c r="I1287" s="76">
        <v>498495</v>
      </c>
      <c r="J1287" s="80">
        <v>1700843</v>
      </c>
    </row>
    <row r="1288" spans="1:10" x14ac:dyDescent="0.25">
      <c r="A1288">
        <v>3</v>
      </c>
      <c r="B1288" s="76">
        <v>1125</v>
      </c>
      <c r="C1288" s="76">
        <v>10.19</v>
      </c>
      <c r="D1288" s="76">
        <v>7</v>
      </c>
      <c r="E1288" s="77" t="s">
        <v>45</v>
      </c>
      <c r="F1288" s="78" t="s">
        <v>25</v>
      </c>
      <c r="G1288" s="76">
        <f t="shared" si="40"/>
        <v>8.0000000000000002E-3</v>
      </c>
      <c r="H1288" s="79">
        <f t="shared" si="41"/>
        <v>3.6535601640990484E-2</v>
      </c>
      <c r="I1288" s="76">
        <v>498495</v>
      </c>
      <c r="J1288" s="80">
        <v>1700843</v>
      </c>
    </row>
    <row r="1289" spans="1:10" x14ac:dyDescent="0.25">
      <c r="A1289">
        <v>3</v>
      </c>
      <c r="B1289" s="76">
        <v>1126</v>
      </c>
      <c r="C1289" s="76">
        <v>12.41</v>
      </c>
      <c r="D1289" s="76">
        <v>8</v>
      </c>
      <c r="E1289" s="77" t="s">
        <v>45</v>
      </c>
      <c r="F1289" s="78" t="s">
        <v>25</v>
      </c>
      <c r="G1289" s="76">
        <f t="shared" si="40"/>
        <v>1.2E-2</v>
      </c>
      <c r="H1289" s="79">
        <f t="shared" si="41"/>
        <v>6.1930331590825241E-2</v>
      </c>
      <c r="I1289" s="76">
        <v>498495</v>
      </c>
      <c r="J1289" s="80">
        <v>1700840</v>
      </c>
    </row>
    <row r="1290" spans="1:10" x14ac:dyDescent="0.25">
      <c r="A1290">
        <v>3</v>
      </c>
      <c r="B1290" s="76">
        <v>1127</v>
      </c>
      <c r="C1290" s="76">
        <v>9.8699999999999992</v>
      </c>
      <c r="D1290" s="76">
        <v>8</v>
      </c>
      <c r="E1290" s="77" t="s">
        <v>45</v>
      </c>
      <c r="F1290" s="78" t="s">
        <v>25</v>
      </c>
      <c r="G1290" s="76">
        <f t="shared" si="40"/>
        <v>8.0000000000000002E-3</v>
      </c>
      <c r="H1290" s="79">
        <f t="shared" si="41"/>
        <v>3.9173659824062915E-2</v>
      </c>
      <c r="I1290" s="76">
        <v>498494</v>
      </c>
      <c r="J1290" s="80">
        <v>1700842</v>
      </c>
    </row>
    <row r="1291" spans="1:10" x14ac:dyDescent="0.25">
      <c r="A1291">
        <v>3</v>
      </c>
      <c r="B1291" s="76">
        <v>1128</v>
      </c>
      <c r="C1291" s="76">
        <v>11.78</v>
      </c>
      <c r="D1291" s="76">
        <v>8</v>
      </c>
      <c r="E1291" s="77" t="s">
        <v>45</v>
      </c>
      <c r="F1291" s="78" t="s">
        <v>25</v>
      </c>
      <c r="G1291" s="76">
        <f t="shared" si="40"/>
        <v>1.0999999999999999E-2</v>
      </c>
      <c r="H1291" s="79">
        <f t="shared" si="41"/>
        <v>5.5802084606772447E-2</v>
      </c>
      <c r="I1291" s="76">
        <v>498494</v>
      </c>
      <c r="J1291" s="80">
        <v>1700841</v>
      </c>
    </row>
    <row r="1292" spans="1:10" x14ac:dyDescent="0.25">
      <c r="A1292">
        <v>3</v>
      </c>
      <c r="B1292" s="76">
        <v>1129</v>
      </c>
      <c r="C1292" s="76">
        <v>10.19</v>
      </c>
      <c r="D1292" s="76">
        <v>7</v>
      </c>
      <c r="E1292" s="77" t="s">
        <v>45</v>
      </c>
      <c r="F1292" s="78" t="s">
        <v>25</v>
      </c>
      <c r="G1292" s="76">
        <f t="shared" si="40"/>
        <v>8.0000000000000002E-3</v>
      </c>
      <c r="H1292" s="79">
        <f t="shared" si="41"/>
        <v>3.6535601640990484E-2</v>
      </c>
      <c r="I1292" s="76">
        <v>498498</v>
      </c>
      <c r="J1292" s="80">
        <v>1700838</v>
      </c>
    </row>
    <row r="1293" spans="1:10" x14ac:dyDescent="0.25">
      <c r="A1293">
        <v>3</v>
      </c>
      <c r="B1293" s="76">
        <v>1130.0999999999999</v>
      </c>
      <c r="C1293" s="76">
        <v>19.739999999999998</v>
      </c>
      <c r="D1293" s="76">
        <v>8</v>
      </c>
      <c r="E1293" s="77" t="s">
        <v>45</v>
      </c>
      <c r="F1293" s="78" t="s">
        <v>25</v>
      </c>
      <c r="G1293" s="76">
        <f t="shared" si="40"/>
        <v>3.1E-2</v>
      </c>
      <c r="H1293" s="79">
        <f t="shared" si="41"/>
        <v>0.15669463929625166</v>
      </c>
      <c r="I1293" s="76">
        <v>498503</v>
      </c>
      <c r="J1293" s="80">
        <v>1700834</v>
      </c>
    </row>
    <row r="1294" spans="1:10" x14ac:dyDescent="0.25">
      <c r="A1294">
        <v>3</v>
      </c>
      <c r="B1294" s="76">
        <v>1130.2</v>
      </c>
      <c r="C1294" s="76">
        <v>25.46</v>
      </c>
      <c r="D1294" s="76">
        <v>8</v>
      </c>
      <c r="E1294" s="77" t="s">
        <v>45</v>
      </c>
      <c r="F1294" s="78" t="s">
        <v>25</v>
      </c>
      <c r="G1294" s="76">
        <f t="shared" si="40"/>
        <v>5.0999999999999997E-2</v>
      </c>
      <c r="H1294" s="79">
        <f t="shared" si="41"/>
        <v>0.26066135046805577</v>
      </c>
      <c r="I1294" s="76">
        <v>498503</v>
      </c>
      <c r="J1294" s="80">
        <v>1700834</v>
      </c>
    </row>
    <row r="1295" spans="1:10" x14ac:dyDescent="0.25">
      <c r="A1295">
        <v>3</v>
      </c>
      <c r="B1295" s="76">
        <v>1131</v>
      </c>
      <c r="C1295" s="76">
        <v>25.15</v>
      </c>
      <c r="D1295" s="76">
        <v>10</v>
      </c>
      <c r="E1295" s="77" t="s">
        <v>45</v>
      </c>
      <c r="F1295" s="78" t="s">
        <v>25</v>
      </c>
      <c r="G1295" s="76">
        <f t="shared" si="40"/>
        <v>0.05</v>
      </c>
      <c r="H1295" s="79">
        <f t="shared" si="41"/>
        <v>0.31794048627684002</v>
      </c>
      <c r="I1295" s="76">
        <v>498505</v>
      </c>
      <c r="J1295" s="80">
        <v>1700835</v>
      </c>
    </row>
    <row r="1296" spans="1:10" x14ac:dyDescent="0.25">
      <c r="A1296">
        <v>3</v>
      </c>
      <c r="B1296" s="76">
        <v>1132</v>
      </c>
      <c r="C1296" s="76">
        <v>21.65</v>
      </c>
      <c r="D1296" s="76">
        <v>9</v>
      </c>
      <c r="E1296" s="77" t="s">
        <v>45</v>
      </c>
      <c r="F1296" s="78" t="s">
        <v>25</v>
      </c>
      <c r="G1296" s="76">
        <f t="shared" si="40"/>
        <v>3.6999999999999998E-2</v>
      </c>
      <c r="H1296" s="79">
        <f t="shared" si="41"/>
        <v>0.2120450634104028</v>
      </c>
      <c r="I1296" s="76">
        <v>498507</v>
      </c>
      <c r="J1296" s="80">
        <v>1700834</v>
      </c>
    </row>
    <row r="1297" spans="1:10" x14ac:dyDescent="0.25">
      <c r="A1297">
        <v>3</v>
      </c>
      <c r="B1297" s="76">
        <v>1133</v>
      </c>
      <c r="C1297" s="76">
        <v>19.100000000000001</v>
      </c>
      <c r="D1297" s="76">
        <v>13</v>
      </c>
      <c r="E1297" s="77" t="s">
        <v>45</v>
      </c>
      <c r="F1297" s="78" t="s">
        <v>25</v>
      </c>
      <c r="G1297" s="76">
        <f t="shared" si="40"/>
        <v>2.9000000000000001E-2</v>
      </c>
      <c r="H1297" s="79">
        <f t="shared" si="41"/>
        <v>0.23838555851886722</v>
      </c>
      <c r="I1297" s="76">
        <v>498507</v>
      </c>
      <c r="J1297" s="80">
        <v>1700829</v>
      </c>
    </row>
    <row r="1298" spans="1:10" x14ac:dyDescent="0.25">
      <c r="A1298">
        <v>3</v>
      </c>
      <c r="B1298" s="76">
        <v>1134</v>
      </c>
      <c r="C1298" s="76">
        <v>41.7</v>
      </c>
      <c r="D1298" s="76">
        <v>15</v>
      </c>
      <c r="E1298" s="77" t="s">
        <v>45</v>
      </c>
      <c r="F1298" s="78" t="s">
        <v>25</v>
      </c>
      <c r="G1298" s="76">
        <f t="shared" si="40"/>
        <v>0.13700000000000001</v>
      </c>
      <c r="H1298" s="79">
        <f t="shared" si="41"/>
        <v>1.3110921718561817</v>
      </c>
      <c r="I1298" s="76">
        <v>498504</v>
      </c>
      <c r="J1298" s="80">
        <v>1700825</v>
      </c>
    </row>
    <row r="1299" spans="1:10" x14ac:dyDescent="0.25">
      <c r="A1299">
        <v>3</v>
      </c>
      <c r="B1299" s="76">
        <v>1135.0999999999999</v>
      </c>
      <c r="C1299" s="76">
        <v>26.1</v>
      </c>
      <c r="D1299" s="76">
        <v>13</v>
      </c>
      <c r="E1299" s="77" t="s">
        <v>45</v>
      </c>
      <c r="F1299" s="78" t="s">
        <v>25</v>
      </c>
      <c r="G1299" s="76">
        <f t="shared" si="40"/>
        <v>5.3999999999999999E-2</v>
      </c>
      <c r="H1299" s="79">
        <f t="shared" si="41"/>
        <v>0.44513754096279584</v>
      </c>
      <c r="I1299" s="76">
        <v>498501</v>
      </c>
      <c r="J1299" s="80">
        <v>1700821</v>
      </c>
    </row>
    <row r="1300" spans="1:10" x14ac:dyDescent="0.25">
      <c r="A1300">
        <v>3</v>
      </c>
      <c r="B1300" s="76">
        <v>1135.2</v>
      </c>
      <c r="C1300" s="76">
        <v>20.37</v>
      </c>
      <c r="D1300" s="76">
        <v>13</v>
      </c>
      <c r="E1300" s="77" t="s">
        <v>45</v>
      </c>
      <c r="F1300" s="78" t="s">
        <v>25</v>
      </c>
      <c r="G1300" s="76">
        <f t="shared" si="40"/>
        <v>3.3000000000000002E-2</v>
      </c>
      <c r="H1300" s="79">
        <f t="shared" si="41"/>
        <v>0.27114104508261117</v>
      </c>
      <c r="I1300" s="76">
        <v>498501</v>
      </c>
      <c r="J1300" s="80">
        <v>1700821</v>
      </c>
    </row>
    <row r="1301" spans="1:10" x14ac:dyDescent="0.25">
      <c r="A1301">
        <v>3</v>
      </c>
      <c r="B1301" s="76">
        <v>1136.0999999999999</v>
      </c>
      <c r="C1301" s="76">
        <v>28.33</v>
      </c>
      <c r="D1301" s="76">
        <v>12</v>
      </c>
      <c r="E1301" s="77" t="s">
        <v>45</v>
      </c>
      <c r="F1301" s="78" t="s">
        <v>25</v>
      </c>
      <c r="G1301" s="76">
        <f t="shared" si="40"/>
        <v>6.3E-2</v>
      </c>
      <c r="H1301" s="79">
        <f t="shared" si="41"/>
        <v>0.48411021928180098</v>
      </c>
      <c r="I1301" s="76">
        <v>498498</v>
      </c>
      <c r="J1301" s="80">
        <v>1700824</v>
      </c>
    </row>
    <row r="1302" spans="1:10" x14ac:dyDescent="0.25">
      <c r="A1302">
        <v>3</v>
      </c>
      <c r="B1302" s="76">
        <v>1136.2</v>
      </c>
      <c r="C1302" s="76">
        <v>19.420000000000002</v>
      </c>
      <c r="D1302" s="76">
        <v>3</v>
      </c>
      <c r="E1302" s="77" t="s">
        <v>45</v>
      </c>
      <c r="F1302" s="78" t="s">
        <v>25</v>
      </c>
      <c r="G1302" s="76">
        <f t="shared" si="40"/>
        <v>0.03</v>
      </c>
      <c r="H1302" s="79">
        <f t="shared" si="41"/>
        <v>5.6870829294782488E-2</v>
      </c>
      <c r="I1302" s="76">
        <v>498498</v>
      </c>
      <c r="J1302" s="80">
        <v>1700824</v>
      </c>
    </row>
    <row r="1303" spans="1:10" x14ac:dyDescent="0.25">
      <c r="A1303">
        <v>3</v>
      </c>
      <c r="B1303" s="76">
        <v>1137</v>
      </c>
      <c r="C1303" s="76">
        <v>9.5500000000000007</v>
      </c>
      <c r="D1303" s="76">
        <v>6</v>
      </c>
      <c r="E1303" s="77" t="s">
        <v>45</v>
      </c>
      <c r="F1303" s="78" t="s">
        <v>25</v>
      </c>
      <c r="G1303" s="76">
        <f t="shared" si="40"/>
        <v>7.0000000000000001E-3</v>
      </c>
      <c r="H1303" s="79">
        <f t="shared" si="41"/>
        <v>2.7506025982946217E-2</v>
      </c>
      <c r="I1303" s="76">
        <v>498498</v>
      </c>
      <c r="J1303" s="80">
        <v>1700825</v>
      </c>
    </row>
    <row r="1304" spans="1:10" x14ac:dyDescent="0.25">
      <c r="A1304">
        <v>3</v>
      </c>
      <c r="B1304" s="76">
        <v>1138</v>
      </c>
      <c r="C1304" s="76">
        <v>14.64</v>
      </c>
      <c r="D1304" s="76">
        <v>4</v>
      </c>
      <c r="E1304" s="77" t="s">
        <v>45</v>
      </c>
      <c r="F1304" s="78" t="s">
        <v>25</v>
      </c>
      <c r="G1304" s="76">
        <f t="shared" si="40"/>
        <v>1.7000000000000001E-2</v>
      </c>
      <c r="H1304" s="79">
        <f t="shared" si="41"/>
        <v>4.3093522995637693E-2</v>
      </c>
      <c r="I1304" s="76">
        <v>498497</v>
      </c>
      <c r="J1304" s="80">
        <v>1700825</v>
      </c>
    </row>
    <row r="1305" spans="1:10" x14ac:dyDescent="0.25">
      <c r="A1305">
        <v>3</v>
      </c>
      <c r="B1305" s="76">
        <v>1139</v>
      </c>
      <c r="C1305" s="76">
        <v>25.15</v>
      </c>
      <c r="D1305" s="76">
        <v>12</v>
      </c>
      <c r="E1305" s="77" t="s">
        <v>45</v>
      </c>
      <c r="F1305" s="78" t="s">
        <v>25</v>
      </c>
      <c r="G1305" s="76">
        <f t="shared" si="40"/>
        <v>0.05</v>
      </c>
      <c r="H1305" s="79">
        <f t="shared" si="41"/>
        <v>0.38152858353220792</v>
      </c>
      <c r="I1305" s="76">
        <v>498496</v>
      </c>
      <c r="J1305" s="80">
        <v>1700824</v>
      </c>
    </row>
    <row r="1306" spans="1:10" x14ac:dyDescent="0.25">
      <c r="A1306">
        <v>3</v>
      </c>
      <c r="B1306" s="76">
        <v>1140</v>
      </c>
      <c r="C1306" s="76">
        <v>18.14</v>
      </c>
      <c r="D1306" s="76">
        <v>8</v>
      </c>
      <c r="E1306" s="77" t="s">
        <v>45</v>
      </c>
      <c r="F1306" s="78" t="s">
        <v>25</v>
      </c>
      <c r="G1306" s="76">
        <f t="shared" si="40"/>
        <v>2.5999999999999999E-2</v>
      </c>
      <c r="H1306" s="79">
        <f t="shared" si="41"/>
        <v>0.13232271641000912</v>
      </c>
      <c r="I1306" s="76">
        <v>498496</v>
      </c>
      <c r="J1306" s="80">
        <v>1700824</v>
      </c>
    </row>
    <row r="1307" spans="1:10" x14ac:dyDescent="0.25">
      <c r="A1307">
        <v>3</v>
      </c>
      <c r="B1307" s="76">
        <v>1141</v>
      </c>
      <c r="C1307" s="76">
        <v>25.46</v>
      </c>
      <c r="D1307" s="76">
        <v>12</v>
      </c>
      <c r="E1307" s="77" t="s">
        <v>45</v>
      </c>
      <c r="F1307" s="78" t="s">
        <v>25</v>
      </c>
      <c r="G1307" s="76">
        <f t="shared" si="40"/>
        <v>5.0999999999999997E-2</v>
      </c>
      <c r="H1307" s="79">
        <f t="shared" si="41"/>
        <v>0.39099202570208369</v>
      </c>
      <c r="I1307" s="76">
        <v>498495</v>
      </c>
      <c r="J1307" s="80">
        <v>1700823</v>
      </c>
    </row>
    <row r="1308" spans="1:10" x14ac:dyDescent="0.25">
      <c r="A1308">
        <v>3</v>
      </c>
      <c r="B1308" s="76">
        <v>1142</v>
      </c>
      <c r="C1308" s="76">
        <v>28.65</v>
      </c>
      <c r="D1308" s="76">
        <v>13</v>
      </c>
      <c r="E1308" s="77" t="s">
        <v>45</v>
      </c>
      <c r="F1308" s="78" t="s">
        <v>25</v>
      </c>
      <c r="G1308" s="76">
        <f t="shared" si="40"/>
        <v>6.4000000000000001E-2</v>
      </c>
      <c r="H1308" s="79">
        <f t="shared" si="41"/>
        <v>0.53636750666745114</v>
      </c>
      <c r="I1308" s="76">
        <v>498490</v>
      </c>
      <c r="J1308" s="80">
        <v>1700821</v>
      </c>
    </row>
    <row r="1309" spans="1:10" x14ac:dyDescent="0.25">
      <c r="A1309">
        <v>3</v>
      </c>
      <c r="B1309" s="76">
        <v>1143</v>
      </c>
      <c r="C1309" s="76">
        <v>34.06</v>
      </c>
      <c r="D1309" s="76">
        <v>10</v>
      </c>
      <c r="E1309" s="77" t="s">
        <v>45</v>
      </c>
      <c r="F1309" s="78" t="s">
        <v>25</v>
      </c>
      <c r="G1309" s="76">
        <f t="shared" si="40"/>
        <v>9.0999999999999998E-2</v>
      </c>
      <c r="H1309" s="79">
        <f t="shared" si="41"/>
        <v>0.58312161844960009</v>
      </c>
      <c r="I1309" s="76">
        <v>498489</v>
      </c>
      <c r="J1309" s="80">
        <v>1700818</v>
      </c>
    </row>
    <row r="1310" spans="1:10" x14ac:dyDescent="0.25">
      <c r="A1310">
        <v>3</v>
      </c>
      <c r="B1310" s="76">
        <v>1145</v>
      </c>
      <c r="C1310" s="76">
        <v>14.64</v>
      </c>
      <c r="D1310" s="76">
        <v>7</v>
      </c>
      <c r="E1310" s="77" t="s">
        <v>45</v>
      </c>
      <c r="F1310" s="78" t="s">
        <v>25</v>
      </c>
      <c r="G1310" s="76">
        <f t="shared" si="40"/>
        <v>1.7000000000000001E-2</v>
      </c>
      <c r="H1310" s="79">
        <f t="shared" si="41"/>
        <v>7.5413665242365965E-2</v>
      </c>
      <c r="I1310" s="76">
        <v>498483</v>
      </c>
      <c r="J1310" s="80">
        <v>1700817</v>
      </c>
    </row>
    <row r="1311" spans="1:10" x14ac:dyDescent="0.25">
      <c r="A1311">
        <v>3</v>
      </c>
      <c r="B1311" s="76">
        <v>1146</v>
      </c>
      <c r="C1311" s="76">
        <v>11.46</v>
      </c>
      <c r="D1311" s="76">
        <v>6</v>
      </c>
      <c r="E1311" s="77" t="s">
        <v>45</v>
      </c>
      <c r="F1311" s="78" t="s">
        <v>25</v>
      </c>
      <c r="G1311" s="76">
        <f t="shared" si="40"/>
        <v>0.01</v>
      </c>
      <c r="H1311" s="79">
        <f t="shared" si="41"/>
        <v>3.9608677415442557E-2</v>
      </c>
      <c r="I1311" s="76">
        <v>498484</v>
      </c>
      <c r="J1311" s="80">
        <v>1700818</v>
      </c>
    </row>
    <row r="1312" spans="1:10" x14ac:dyDescent="0.25">
      <c r="A1312">
        <v>3</v>
      </c>
      <c r="B1312" s="76">
        <v>1147</v>
      </c>
      <c r="C1312" s="76">
        <v>25.46</v>
      </c>
      <c r="D1312" s="76">
        <v>9</v>
      </c>
      <c r="E1312" s="77" t="s">
        <v>45</v>
      </c>
      <c r="F1312" s="78" t="s">
        <v>25</v>
      </c>
      <c r="G1312" s="76">
        <f t="shared" si="40"/>
        <v>5.0999999999999997E-2</v>
      </c>
      <c r="H1312" s="79">
        <f t="shared" si="41"/>
        <v>0.2932440192765628</v>
      </c>
      <c r="I1312" s="76">
        <v>498491</v>
      </c>
      <c r="J1312" s="80">
        <v>1700818</v>
      </c>
    </row>
    <row r="1313" spans="1:10" x14ac:dyDescent="0.25">
      <c r="A1313">
        <v>3</v>
      </c>
      <c r="B1313" s="76">
        <v>1148</v>
      </c>
      <c r="C1313" s="76">
        <v>28.65</v>
      </c>
      <c r="D1313" s="76">
        <v>15</v>
      </c>
      <c r="E1313" s="77" t="s">
        <v>45</v>
      </c>
      <c r="F1313" s="78" t="s">
        <v>25</v>
      </c>
      <c r="G1313" s="76">
        <f t="shared" si="40"/>
        <v>6.4000000000000001E-2</v>
      </c>
      <c r="H1313" s="79">
        <f t="shared" si="41"/>
        <v>0.61888558461628984</v>
      </c>
      <c r="I1313" s="76">
        <v>498494</v>
      </c>
      <c r="J1313" s="80">
        <v>1700811</v>
      </c>
    </row>
    <row r="1314" spans="1:10" x14ac:dyDescent="0.25">
      <c r="A1314">
        <v>3</v>
      </c>
      <c r="B1314" s="76">
        <v>1149</v>
      </c>
      <c r="C1314" s="76">
        <v>27.06</v>
      </c>
      <c r="D1314" s="76">
        <v>10</v>
      </c>
      <c r="E1314" s="77" t="s">
        <v>45</v>
      </c>
      <c r="F1314" s="78" t="s">
        <v>25</v>
      </c>
      <c r="G1314" s="76">
        <f t="shared" si="40"/>
        <v>5.8000000000000003E-2</v>
      </c>
      <c r="H1314" s="79">
        <f t="shared" si="41"/>
        <v>0.36806577830370291</v>
      </c>
      <c r="I1314" s="76">
        <v>498498</v>
      </c>
      <c r="J1314" s="80">
        <v>1700806</v>
      </c>
    </row>
    <row r="1315" spans="1:10" x14ac:dyDescent="0.25">
      <c r="A1315">
        <v>3</v>
      </c>
      <c r="B1315" s="76">
        <v>1150</v>
      </c>
      <c r="C1315" s="76">
        <v>14.32</v>
      </c>
      <c r="D1315" s="76">
        <v>6</v>
      </c>
      <c r="E1315" s="77" t="s">
        <v>45</v>
      </c>
      <c r="F1315" s="78" t="s">
        <v>25</v>
      </c>
      <c r="G1315" s="76">
        <f t="shared" si="40"/>
        <v>1.6E-2</v>
      </c>
      <c r="H1315" s="79">
        <f t="shared" si="41"/>
        <v>6.1845362819279187E-2</v>
      </c>
      <c r="I1315" s="76">
        <v>498499</v>
      </c>
      <c r="J1315" s="80">
        <v>1700806</v>
      </c>
    </row>
    <row r="1316" spans="1:10" x14ac:dyDescent="0.25">
      <c r="A1316">
        <v>3</v>
      </c>
      <c r="B1316" s="76">
        <v>1151</v>
      </c>
      <c r="C1316" s="76">
        <v>40.43</v>
      </c>
      <c r="D1316" s="76">
        <v>13</v>
      </c>
      <c r="E1316" s="77" t="s">
        <v>45</v>
      </c>
      <c r="F1316" s="78" t="s">
        <v>25</v>
      </c>
      <c r="G1316" s="76">
        <f t="shared" si="40"/>
        <v>0.128</v>
      </c>
      <c r="H1316" s="79">
        <f t="shared" si="41"/>
        <v>1.0681215820098318</v>
      </c>
      <c r="I1316" s="76">
        <v>498497</v>
      </c>
      <c r="J1316" s="80">
        <v>1700802</v>
      </c>
    </row>
    <row r="1317" spans="1:10" x14ac:dyDescent="0.25">
      <c r="A1317">
        <v>3</v>
      </c>
      <c r="B1317" s="76">
        <v>1152</v>
      </c>
      <c r="C1317" s="76">
        <v>29.28</v>
      </c>
      <c r="D1317" s="76">
        <v>8</v>
      </c>
      <c r="E1317" s="77" t="s">
        <v>45</v>
      </c>
      <c r="F1317" s="78" t="s">
        <v>25</v>
      </c>
      <c r="G1317" s="76">
        <f t="shared" si="40"/>
        <v>6.7000000000000004E-2</v>
      </c>
      <c r="H1317" s="79">
        <f t="shared" si="41"/>
        <v>0.34474818396510154</v>
      </c>
      <c r="I1317" s="76">
        <v>498493</v>
      </c>
      <c r="J1317" s="80">
        <v>1700800</v>
      </c>
    </row>
    <row r="1318" spans="1:10" x14ac:dyDescent="0.25">
      <c r="A1318">
        <v>3</v>
      </c>
      <c r="B1318" s="76">
        <v>1153</v>
      </c>
      <c r="C1318" s="76">
        <v>27.69</v>
      </c>
      <c r="D1318" s="76">
        <v>13</v>
      </c>
      <c r="E1318" s="77" t="s">
        <v>45</v>
      </c>
      <c r="F1318" s="78" t="s">
        <v>25</v>
      </c>
      <c r="G1318" s="76">
        <f t="shared" si="40"/>
        <v>0.06</v>
      </c>
      <c r="H1318" s="79">
        <f t="shared" si="41"/>
        <v>0.5010246797924347</v>
      </c>
      <c r="I1318" s="76">
        <v>498488</v>
      </c>
      <c r="J1318" s="80">
        <v>1700800</v>
      </c>
    </row>
    <row r="1319" spans="1:10" x14ac:dyDescent="0.25">
      <c r="A1319">
        <v>3</v>
      </c>
      <c r="B1319" s="76">
        <v>1154.0999999999999</v>
      </c>
      <c r="C1319" s="76">
        <v>19.739999999999998</v>
      </c>
      <c r="D1319" s="76">
        <v>12</v>
      </c>
      <c r="E1319" s="77" t="s">
        <v>45</v>
      </c>
      <c r="F1319" s="78" t="s">
        <v>25</v>
      </c>
      <c r="G1319" s="76">
        <f t="shared" si="40"/>
        <v>3.1E-2</v>
      </c>
      <c r="H1319" s="79">
        <f t="shared" si="41"/>
        <v>0.23504195894437749</v>
      </c>
      <c r="I1319" s="76">
        <v>498488</v>
      </c>
      <c r="J1319" s="80">
        <v>1700797</v>
      </c>
    </row>
    <row r="1320" spans="1:10" x14ac:dyDescent="0.25">
      <c r="A1320">
        <v>3</v>
      </c>
      <c r="B1320" s="76">
        <v>1154.2</v>
      </c>
      <c r="C1320" s="76">
        <v>27.06</v>
      </c>
      <c r="D1320" s="76">
        <v>12</v>
      </c>
      <c r="E1320" s="77" t="s">
        <v>45</v>
      </c>
      <c r="F1320" s="78" t="s">
        <v>25</v>
      </c>
      <c r="G1320" s="76">
        <f t="shared" si="40"/>
        <v>5.8000000000000003E-2</v>
      </c>
      <c r="H1320" s="79">
        <f t="shared" si="41"/>
        <v>0.44167893396444352</v>
      </c>
      <c r="I1320" s="76">
        <v>498488</v>
      </c>
      <c r="J1320" s="80">
        <v>1700797</v>
      </c>
    </row>
    <row r="1321" spans="1:10" x14ac:dyDescent="0.25">
      <c r="A1321">
        <v>3</v>
      </c>
      <c r="B1321" s="76">
        <v>1155</v>
      </c>
      <c r="C1321" s="76">
        <v>22.92</v>
      </c>
      <c r="D1321" s="76">
        <v>12</v>
      </c>
      <c r="E1321" s="77" t="s">
        <v>45</v>
      </c>
      <c r="F1321" s="78" t="s">
        <v>25</v>
      </c>
      <c r="G1321" s="76">
        <f t="shared" si="40"/>
        <v>4.1000000000000002E-2</v>
      </c>
      <c r="H1321" s="79">
        <f t="shared" si="41"/>
        <v>0.31686941932354046</v>
      </c>
      <c r="I1321" s="76">
        <v>498484</v>
      </c>
      <c r="J1321" s="80">
        <v>1700796</v>
      </c>
    </row>
    <row r="1322" spans="1:10" x14ac:dyDescent="0.25">
      <c r="A1322">
        <v>3</v>
      </c>
      <c r="B1322" s="76">
        <v>1156</v>
      </c>
      <c r="C1322" s="76">
        <v>29.28</v>
      </c>
      <c r="D1322" s="76">
        <v>12</v>
      </c>
      <c r="E1322" s="77" t="s">
        <v>45</v>
      </c>
      <c r="F1322" s="78" t="s">
        <v>25</v>
      </c>
      <c r="G1322" s="76">
        <f t="shared" si="40"/>
        <v>6.7000000000000004E-2</v>
      </c>
      <c r="H1322" s="79">
        <f t="shared" si="41"/>
        <v>0.51712227594765225</v>
      </c>
      <c r="I1322" s="76">
        <v>498484</v>
      </c>
      <c r="J1322" s="80">
        <v>1700796</v>
      </c>
    </row>
    <row r="1323" spans="1:10" x14ac:dyDescent="0.25">
      <c r="A1323">
        <v>3</v>
      </c>
      <c r="B1323" s="76">
        <v>1157</v>
      </c>
      <c r="C1323" s="76">
        <v>30.24</v>
      </c>
      <c r="D1323" s="76">
        <v>13</v>
      </c>
      <c r="E1323" s="77" t="s">
        <v>45</v>
      </c>
      <c r="F1323" s="78" t="s">
        <v>25</v>
      </c>
      <c r="G1323" s="76">
        <f t="shared" si="40"/>
        <v>7.1999999999999995E-2</v>
      </c>
      <c r="H1323" s="79">
        <f t="shared" si="41"/>
        <v>0.59755348186130564</v>
      </c>
      <c r="I1323" s="76">
        <v>498479</v>
      </c>
      <c r="J1323" s="80">
        <v>1700798</v>
      </c>
    </row>
    <row r="1324" spans="1:10" x14ac:dyDescent="0.25">
      <c r="A1324">
        <v>3</v>
      </c>
      <c r="B1324" s="76">
        <v>1158.0999999999999</v>
      </c>
      <c r="C1324" s="76">
        <v>34.06</v>
      </c>
      <c r="D1324" s="76">
        <v>13</v>
      </c>
      <c r="E1324" s="77" t="s">
        <v>45</v>
      </c>
      <c r="F1324" s="78" t="s">
        <v>25</v>
      </c>
      <c r="G1324" s="76">
        <f t="shared" si="40"/>
        <v>9.0999999999999998E-2</v>
      </c>
      <c r="H1324" s="79">
        <f t="shared" si="41"/>
        <v>0.75805810398448004</v>
      </c>
      <c r="I1324" s="76">
        <v>498475</v>
      </c>
      <c r="J1324" s="80">
        <v>1700799</v>
      </c>
    </row>
    <row r="1325" spans="1:10" x14ac:dyDescent="0.25">
      <c r="A1325">
        <v>3</v>
      </c>
      <c r="B1325" s="76">
        <v>1158.2</v>
      </c>
      <c r="C1325" s="76">
        <v>33.74</v>
      </c>
      <c r="D1325" s="76">
        <v>13</v>
      </c>
      <c r="E1325" s="77" t="s">
        <v>45</v>
      </c>
      <c r="F1325" s="78" t="s">
        <v>25</v>
      </c>
      <c r="G1325" s="76">
        <f t="shared" si="40"/>
        <v>8.8999999999999996E-2</v>
      </c>
      <c r="H1325" s="79">
        <f t="shared" si="41"/>
        <v>0.7438808251883251</v>
      </c>
      <c r="I1325" s="76">
        <v>498475</v>
      </c>
      <c r="J1325" s="80">
        <v>1700799</v>
      </c>
    </row>
    <row r="1326" spans="1:10" x14ac:dyDescent="0.25">
      <c r="A1326">
        <v>3</v>
      </c>
      <c r="B1326" s="76">
        <v>1158.3</v>
      </c>
      <c r="C1326" s="76">
        <v>15.28</v>
      </c>
      <c r="D1326" s="76">
        <v>6</v>
      </c>
      <c r="E1326" s="77" t="s">
        <v>45</v>
      </c>
      <c r="F1326" s="78" t="s">
        <v>25</v>
      </c>
      <c r="G1326" s="76">
        <f t="shared" si="40"/>
        <v>1.7999999999999999E-2</v>
      </c>
      <c r="H1326" s="79">
        <f t="shared" si="41"/>
        <v>7.0415426516342319E-2</v>
      </c>
      <c r="I1326" s="76">
        <v>498475</v>
      </c>
      <c r="J1326" s="80">
        <v>1700799</v>
      </c>
    </row>
    <row r="1327" spans="1:10" x14ac:dyDescent="0.25">
      <c r="A1327">
        <v>3</v>
      </c>
      <c r="B1327" s="76">
        <v>1159.0999999999999</v>
      </c>
      <c r="C1327" s="76">
        <v>23.87</v>
      </c>
      <c r="D1327" s="76">
        <v>14</v>
      </c>
      <c r="E1327" s="77" t="s">
        <v>45</v>
      </c>
      <c r="F1327" s="78" t="s">
        <v>25</v>
      </c>
      <c r="G1327" s="76">
        <f t="shared" si="40"/>
        <v>4.4999999999999998E-2</v>
      </c>
      <c r="H1327" s="79">
        <f t="shared" si="41"/>
        <v>0.40096155080243734</v>
      </c>
      <c r="I1327" s="76">
        <v>498476</v>
      </c>
      <c r="J1327" s="80">
        <v>1700796</v>
      </c>
    </row>
    <row r="1328" spans="1:10" x14ac:dyDescent="0.25">
      <c r="A1328">
        <v>3</v>
      </c>
      <c r="B1328" s="76">
        <v>1159.2</v>
      </c>
      <c r="C1328" s="76">
        <v>21.65</v>
      </c>
      <c r="D1328" s="76">
        <v>12</v>
      </c>
      <c r="E1328" s="77" t="s">
        <v>45</v>
      </c>
      <c r="F1328" s="78" t="s">
        <v>25</v>
      </c>
      <c r="G1328" s="76">
        <f t="shared" si="40"/>
        <v>3.6999999999999998E-2</v>
      </c>
      <c r="H1328" s="79">
        <f t="shared" si="41"/>
        <v>0.28272675121387036</v>
      </c>
      <c r="I1328" s="76">
        <v>498476</v>
      </c>
      <c r="J1328" s="80">
        <v>1700796</v>
      </c>
    </row>
    <row r="1329" spans="1:10" x14ac:dyDescent="0.25">
      <c r="A1329">
        <v>3</v>
      </c>
      <c r="B1329" s="76">
        <v>1160</v>
      </c>
      <c r="C1329" s="76">
        <v>17.510000000000002</v>
      </c>
      <c r="D1329" s="76">
        <v>9</v>
      </c>
      <c r="E1329" s="77" t="s">
        <v>45</v>
      </c>
      <c r="F1329" s="78" t="s">
        <v>25</v>
      </c>
      <c r="G1329" s="76">
        <f t="shared" si="40"/>
        <v>2.4E-2</v>
      </c>
      <c r="H1329" s="79">
        <f t="shared" si="41"/>
        <v>0.13870261753198504</v>
      </c>
      <c r="I1329" s="76">
        <v>498481</v>
      </c>
      <c r="J1329" s="80">
        <v>1700793</v>
      </c>
    </row>
    <row r="1330" spans="1:10" x14ac:dyDescent="0.25">
      <c r="A1330">
        <v>3</v>
      </c>
      <c r="B1330" s="76">
        <v>1161.0999999999999</v>
      </c>
      <c r="C1330" s="76">
        <v>38.83</v>
      </c>
      <c r="D1330" s="76">
        <v>16</v>
      </c>
      <c r="E1330" s="77" t="s">
        <v>45</v>
      </c>
      <c r="F1330" s="78" t="s">
        <v>25</v>
      </c>
      <c r="G1330" s="76">
        <f t="shared" si="40"/>
        <v>0.11799999999999999</v>
      </c>
      <c r="H1330" s="79">
        <f t="shared" si="41"/>
        <v>1.2126196990850977</v>
      </c>
      <c r="I1330" s="76">
        <v>498482</v>
      </c>
      <c r="J1330" s="80">
        <v>1700793</v>
      </c>
    </row>
    <row r="1331" spans="1:10" x14ac:dyDescent="0.25">
      <c r="A1331">
        <v>3</v>
      </c>
      <c r="B1331" s="76">
        <v>1161.2</v>
      </c>
      <c r="C1331" s="76">
        <v>32.15</v>
      </c>
      <c r="D1331" s="76">
        <v>14</v>
      </c>
      <c r="E1331" s="77" t="s">
        <v>45</v>
      </c>
      <c r="F1331" s="78" t="s">
        <v>25</v>
      </c>
      <c r="G1331" s="76">
        <f t="shared" si="40"/>
        <v>8.1000000000000003E-2</v>
      </c>
      <c r="H1331" s="79">
        <f t="shared" si="41"/>
        <v>0.72737747097906602</v>
      </c>
      <c r="I1331" s="76">
        <v>498482</v>
      </c>
      <c r="J1331" s="80">
        <v>1700793</v>
      </c>
    </row>
    <row r="1332" spans="1:10" x14ac:dyDescent="0.25">
      <c r="A1332">
        <v>3</v>
      </c>
      <c r="B1332" s="76">
        <v>1162</v>
      </c>
      <c r="C1332" s="76">
        <v>31.83</v>
      </c>
      <c r="D1332" s="76">
        <v>15</v>
      </c>
      <c r="E1332" s="77" t="s">
        <v>45</v>
      </c>
      <c r="F1332" s="78" t="s">
        <v>25</v>
      </c>
      <c r="G1332" s="76">
        <f t="shared" si="40"/>
        <v>0.08</v>
      </c>
      <c r="H1332" s="79">
        <f t="shared" si="41"/>
        <v>0.76389627389581893</v>
      </c>
      <c r="I1332" s="76">
        <v>498478</v>
      </c>
      <c r="J1332" s="80">
        <v>1700785</v>
      </c>
    </row>
    <row r="1333" spans="1:10" x14ac:dyDescent="0.25">
      <c r="A1333">
        <v>3</v>
      </c>
      <c r="B1333" s="76">
        <v>1163.0999999999999</v>
      </c>
      <c r="C1333" s="76">
        <v>33.74</v>
      </c>
      <c r="D1333" s="76">
        <v>15</v>
      </c>
      <c r="E1333" s="77" t="s">
        <v>45</v>
      </c>
      <c r="F1333" s="78" t="s">
        <v>25</v>
      </c>
      <c r="G1333" s="76">
        <f t="shared" si="40"/>
        <v>8.8999999999999996E-2</v>
      </c>
      <c r="H1333" s="79">
        <f t="shared" si="41"/>
        <v>0.85832402906345207</v>
      </c>
      <c r="I1333" s="76">
        <v>498478</v>
      </c>
      <c r="J1333" s="80">
        <v>1700786</v>
      </c>
    </row>
    <row r="1334" spans="1:10" x14ac:dyDescent="0.25">
      <c r="A1334">
        <v>3</v>
      </c>
      <c r="B1334" s="76">
        <v>1163.2</v>
      </c>
      <c r="C1334" s="76">
        <v>32.47</v>
      </c>
      <c r="D1334" s="76">
        <v>15</v>
      </c>
      <c r="E1334" s="77" t="s">
        <v>45</v>
      </c>
      <c r="F1334" s="78" t="s">
        <v>25</v>
      </c>
      <c r="G1334" s="76">
        <f t="shared" si="40"/>
        <v>8.3000000000000004E-2</v>
      </c>
      <c r="H1334" s="79">
        <f t="shared" si="41"/>
        <v>0.79492415090714563</v>
      </c>
      <c r="I1334" s="76">
        <v>498478</v>
      </c>
      <c r="J1334" s="80">
        <v>1700786</v>
      </c>
    </row>
    <row r="1335" spans="1:10" x14ac:dyDescent="0.25">
      <c r="A1335">
        <v>3</v>
      </c>
      <c r="B1335" s="76">
        <v>1164</v>
      </c>
      <c r="C1335" s="76">
        <v>25.46</v>
      </c>
      <c r="D1335" s="76">
        <v>12</v>
      </c>
      <c r="E1335" s="77" t="s">
        <v>45</v>
      </c>
      <c r="F1335" s="78" t="s">
        <v>25</v>
      </c>
      <c r="G1335" s="76">
        <f t="shared" si="40"/>
        <v>5.0999999999999997E-2</v>
      </c>
      <c r="H1335" s="79">
        <f t="shared" si="41"/>
        <v>0.39099202570208369</v>
      </c>
      <c r="I1335" s="76">
        <v>498464</v>
      </c>
      <c r="J1335" s="80">
        <v>1700776</v>
      </c>
    </row>
    <row r="1336" spans="1:10" x14ac:dyDescent="0.25">
      <c r="A1336">
        <v>3</v>
      </c>
      <c r="B1336" s="76">
        <v>1165</v>
      </c>
      <c r="C1336" s="76">
        <v>55.7</v>
      </c>
      <c r="D1336" s="76">
        <v>16</v>
      </c>
      <c r="E1336" s="77" t="s">
        <v>45</v>
      </c>
      <c r="F1336" s="78" t="s">
        <v>25</v>
      </c>
      <c r="G1336" s="76">
        <f t="shared" si="40"/>
        <v>0.24399999999999999</v>
      </c>
      <c r="H1336" s="79">
        <f t="shared" si="41"/>
        <v>2.4951705067099645</v>
      </c>
      <c r="I1336" s="76">
        <v>498462</v>
      </c>
      <c r="J1336" s="80">
        <v>1700790</v>
      </c>
    </row>
    <row r="1337" spans="1:10" x14ac:dyDescent="0.25">
      <c r="A1337">
        <v>3</v>
      </c>
      <c r="B1337" s="76">
        <v>1166.0999999999999</v>
      </c>
      <c r="C1337" s="76">
        <v>19.739999999999998</v>
      </c>
      <c r="D1337" s="76">
        <v>8</v>
      </c>
      <c r="E1337" s="77" t="s">
        <v>45</v>
      </c>
      <c r="F1337" s="78" t="s">
        <v>25</v>
      </c>
      <c r="G1337" s="76">
        <f t="shared" si="40"/>
        <v>3.1E-2</v>
      </c>
      <c r="H1337" s="79">
        <f t="shared" si="41"/>
        <v>0.15669463929625166</v>
      </c>
      <c r="I1337" s="76">
        <v>498468</v>
      </c>
      <c r="J1337" s="80">
        <v>1700794</v>
      </c>
    </row>
    <row r="1338" spans="1:10" x14ac:dyDescent="0.25">
      <c r="A1338">
        <v>3</v>
      </c>
      <c r="B1338" s="76">
        <v>1166.2</v>
      </c>
      <c r="C1338" s="76">
        <v>17.829999999999998</v>
      </c>
      <c r="D1338" s="76">
        <v>8</v>
      </c>
      <c r="E1338" s="77" t="s">
        <v>45</v>
      </c>
      <c r="F1338" s="78" t="s">
        <v>25</v>
      </c>
      <c r="G1338" s="76">
        <f t="shared" si="40"/>
        <v>2.5000000000000001E-2</v>
      </c>
      <c r="H1338" s="79">
        <f t="shared" si="41"/>
        <v>0.12783875388810395</v>
      </c>
      <c r="I1338" s="76">
        <v>498468</v>
      </c>
      <c r="J1338" s="80">
        <v>1700794</v>
      </c>
    </row>
    <row r="1339" spans="1:10" x14ac:dyDescent="0.25">
      <c r="A1339">
        <v>3</v>
      </c>
      <c r="B1339" s="76">
        <v>1167.0999999999999</v>
      </c>
      <c r="C1339" s="76">
        <v>35.33</v>
      </c>
      <c r="D1339" s="76">
        <v>6</v>
      </c>
      <c r="E1339" s="77" t="s">
        <v>45</v>
      </c>
      <c r="F1339" s="78" t="s">
        <v>25</v>
      </c>
      <c r="G1339" s="76">
        <f t="shared" si="40"/>
        <v>9.8000000000000004E-2</v>
      </c>
      <c r="H1339" s="79">
        <f t="shared" si="41"/>
        <v>0.37645093539699809</v>
      </c>
      <c r="I1339" s="76">
        <v>498470</v>
      </c>
      <c r="J1339" s="80">
        <v>1700801</v>
      </c>
    </row>
    <row r="1340" spans="1:10" x14ac:dyDescent="0.25">
      <c r="A1340">
        <v>3</v>
      </c>
      <c r="B1340" s="76">
        <v>1167.2</v>
      </c>
      <c r="C1340" s="76">
        <v>20.69</v>
      </c>
      <c r="D1340" s="76">
        <v>6</v>
      </c>
      <c r="E1340" s="77" t="s">
        <v>45</v>
      </c>
      <c r="F1340" s="78" t="s">
        <v>25</v>
      </c>
      <c r="G1340" s="76">
        <f t="shared" si="40"/>
        <v>3.4000000000000002E-2</v>
      </c>
      <c r="H1340" s="79">
        <f t="shared" si="41"/>
        <v>0.12910471016998751</v>
      </c>
      <c r="I1340" s="76">
        <v>498470</v>
      </c>
      <c r="J1340" s="80">
        <v>1700801</v>
      </c>
    </row>
    <row r="1341" spans="1:10" x14ac:dyDescent="0.25">
      <c r="A1341">
        <v>3</v>
      </c>
      <c r="B1341" s="76">
        <v>1168.0999999999999</v>
      </c>
      <c r="C1341" s="76">
        <v>37.24</v>
      </c>
      <c r="D1341" s="76">
        <v>13</v>
      </c>
      <c r="E1341" s="77" t="s">
        <v>45</v>
      </c>
      <c r="F1341" s="78" t="s">
        <v>25</v>
      </c>
      <c r="G1341" s="76">
        <f t="shared" si="40"/>
        <v>0.109</v>
      </c>
      <c r="H1341" s="79">
        <f t="shared" si="41"/>
        <v>0.90621772467803796</v>
      </c>
      <c r="I1341" s="76">
        <v>498475</v>
      </c>
      <c r="J1341" s="80">
        <v>1700803</v>
      </c>
    </row>
    <row r="1342" spans="1:10" x14ac:dyDescent="0.25">
      <c r="A1342">
        <v>3</v>
      </c>
      <c r="B1342" s="76">
        <v>1168.2</v>
      </c>
      <c r="C1342" s="76">
        <v>25.46</v>
      </c>
      <c r="D1342" s="76">
        <v>13</v>
      </c>
      <c r="E1342" s="77" t="s">
        <v>45</v>
      </c>
      <c r="F1342" s="78" t="s">
        <v>25</v>
      </c>
      <c r="G1342" s="76">
        <f t="shared" si="40"/>
        <v>5.0999999999999997E-2</v>
      </c>
      <c r="H1342" s="79">
        <f t="shared" si="41"/>
        <v>0.4235746945105906</v>
      </c>
      <c r="I1342" s="76">
        <v>498475</v>
      </c>
      <c r="J1342" s="80">
        <v>1700803</v>
      </c>
    </row>
    <row r="1343" spans="1:10" x14ac:dyDescent="0.25">
      <c r="A1343">
        <v>3</v>
      </c>
      <c r="B1343" s="76">
        <v>1169.0999999999999</v>
      </c>
      <c r="C1343" s="76">
        <v>31.51</v>
      </c>
      <c r="D1343" s="76">
        <v>14</v>
      </c>
      <c r="E1343" s="77" t="s">
        <v>45</v>
      </c>
      <c r="F1343" s="78" t="s">
        <v>25</v>
      </c>
      <c r="G1343" s="76">
        <f t="shared" si="40"/>
        <v>7.8E-2</v>
      </c>
      <c r="H1343" s="79">
        <f t="shared" si="41"/>
        <v>0.69870636148443188</v>
      </c>
      <c r="I1343" s="76">
        <v>498478</v>
      </c>
      <c r="J1343" s="80">
        <v>1700806</v>
      </c>
    </row>
    <row r="1344" spans="1:10" x14ac:dyDescent="0.25">
      <c r="A1344">
        <v>3</v>
      </c>
      <c r="B1344" s="76">
        <v>1169.2</v>
      </c>
      <c r="C1344" s="76">
        <v>30.56</v>
      </c>
      <c r="D1344" s="76">
        <v>14</v>
      </c>
      <c r="E1344" s="77" t="s">
        <v>45</v>
      </c>
      <c r="F1344" s="78" t="s">
        <v>25</v>
      </c>
      <c r="G1344" s="76">
        <f t="shared" si="40"/>
        <v>7.2999999999999995E-2</v>
      </c>
      <c r="H1344" s="79">
        <f t="shared" si="41"/>
        <v>0.65721064748586155</v>
      </c>
      <c r="I1344" s="76">
        <v>498478</v>
      </c>
      <c r="J1344" s="80">
        <v>1700806</v>
      </c>
    </row>
    <row r="1345" spans="1:10" x14ac:dyDescent="0.25">
      <c r="A1345">
        <v>3</v>
      </c>
      <c r="B1345" s="76">
        <v>1169.3</v>
      </c>
      <c r="C1345" s="76">
        <v>26.1</v>
      </c>
      <c r="D1345" s="76">
        <v>14</v>
      </c>
      <c r="E1345" s="77" t="s">
        <v>45</v>
      </c>
      <c r="F1345" s="78" t="s">
        <v>25</v>
      </c>
      <c r="G1345" s="76">
        <f t="shared" si="40"/>
        <v>5.3999999999999999E-2</v>
      </c>
      <c r="H1345" s="79">
        <f t="shared" si="41"/>
        <v>0.47937889026762631</v>
      </c>
      <c r="I1345" s="76">
        <v>498478</v>
      </c>
      <c r="J1345" s="80">
        <v>1700806</v>
      </c>
    </row>
    <row r="1346" spans="1:10" x14ac:dyDescent="0.25">
      <c r="A1346">
        <v>3</v>
      </c>
      <c r="B1346" s="76">
        <v>1170</v>
      </c>
      <c r="C1346" s="76">
        <v>32.47</v>
      </c>
      <c r="D1346" s="76">
        <v>14</v>
      </c>
      <c r="E1346" s="77" t="s">
        <v>45</v>
      </c>
      <c r="F1346" s="78" t="s">
        <v>25</v>
      </c>
      <c r="G1346" s="76">
        <f t="shared" ref="G1346:G1409" si="42">ROUND((C1346/100)^2*0.7854,3)</f>
        <v>8.3000000000000004E-2</v>
      </c>
      <c r="H1346" s="79">
        <f t="shared" si="41"/>
        <v>0.74192920751333591</v>
      </c>
      <c r="I1346" s="76">
        <v>498486</v>
      </c>
      <c r="J1346" s="80">
        <v>1700808</v>
      </c>
    </row>
    <row r="1347" spans="1:10" x14ac:dyDescent="0.25">
      <c r="A1347">
        <v>3</v>
      </c>
      <c r="B1347" s="76">
        <v>1171.0999999999999</v>
      </c>
      <c r="C1347" s="76">
        <v>24.51</v>
      </c>
      <c r="D1347" s="76">
        <v>14</v>
      </c>
      <c r="E1347" s="77" t="s">
        <v>45</v>
      </c>
      <c r="F1347" s="78" t="s">
        <v>25</v>
      </c>
      <c r="G1347" s="76">
        <f t="shared" si="42"/>
        <v>4.7E-2</v>
      </c>
      <c r="H1347" s="79">
        <f t="shared" ref="H1347:H1410" si="43">IF(E1347="Pino candelillo",-0.0044177+(0.0000285*C1347^2*D1347),((C1347/100)^2)*D1347*0.64*(PI()/4))</f>
        <v>0.42275087341240269</v>
      </c>
      <c r="I1347" s="76">
        <v>498485</v>
      </c>
      <c r="J1347" s="80">
        <v>1700814</v>
      </c>
    </row>
    <row r="1348" spans="1:10" x14ac:dyDescent="0.25">
      <c r="A1348">
        <v>3</v>
      </c>
      <c r="B1348" s="76">
        <v>1171.2</v>
      </c>
      <c r="C1348" s="76">
        <v>35.01</v>
      </c>
      <c r="D1348" s="76">
        <v>15</v>
      </c>
      <c r="E1348" s="77" t="s">
        <v>45</v>
      </c>
      <c r="F1348" s="78" t="s">
        <v>25</v>
      </c>
      <c r="G1348" s="76">
        <f t="shared" si="42"/>
        <v>9.6000000000000002E-2</v>
      </c>
      <c r="H1348" s="79">
        <f t="shared" si="43"/>
        <v>0.92415610311942586</v>
      </c>
      <c r="I1348" s="76">
        <v>498485</v>
      </c>
      <c r="J1348" s="80">
        <v>1700814</v>
      </c>
    </row>
    <row r="1349" spans="1:10" x14ac:dyDescent="0.25">
      <c r="A1349">
        <v>3</v>
      </c>
      <c r="B1349" s="76">
        <v>1171.3</v>
      </c>
      <c r="C1349" s="76">
        <v>14.64</v>
      </c>
      <c r="D1349" s="76">
        <v>10</v>
      </c>
      <c r="E1349" s="77" t="s">
        <v>45</v>
      </c>
      <c r="F1349" s="78" t="s">
        <v>25</v>
      </c>
      <c r="G1349" s="76">
        <f t="shared" si="42"/>
        <v>1.7000000000000001E-2</v>
      </c>
      <c r="H1349" s="79">
        <f t="shared" si="43"/>
        <v>0.10773380748909424</v>
      </c>
      <c r="I1349" s="76">
        <v>498485</v>
      </c>
      <c r="J1349" s="80">
        <v>1700814</v>
      </c>
    </row>
    <row r="1350" spans="1:10" x14ac:dyDescent="0.25">
      <c r="A1350">
        <v>3</v>
      </c>
      <c r="B1350" s="76">
        <v>1172</v>
      </c>
      <c r="C1350" s="76">
        <v>41.7</v>
      </c>
      <c r="D1350" s="76">
        <v>15</v>
      </c>
      <c r="E1350" s="77" t="s">
        <v>45</v>
      </c>
      <c r="F1350" s="78" t="s">
        <v>25</v>
      </c>
      <c r="G1350" s="76">
        <f t="shared" si="42"/>
        <v>0.13700000000000001</v>
      </c>
      <c r="H1350" s="79">
        <f t="shared" si="43"/>
        <v>1.3110921718561817</v>
      </c>
      <c r="I1350" s="76">
        <v>498487</v>
      </c>
      <c r="J1350" s="80">
        <v>1700823</v>
      </c>
    </row>
    <row r="1351" spans="1:10" x14ac:dyDescent="0.25">
      <c r="A1351">
        <v>3</v>
      </c>
      <c r="B1351" s="76">
        <v>1173</v>
      </c>
      <c r="C1351" s="76">
        <v>10.5</v>
      </c>
      <c r="D1351" s="76">
        <v>6</v>
      </c>
      <c r="E1351" s="77" t="s">
        <v>45</v>
      </c>
      <c r="F1351" s="78" t="s">
        <v>25</v>
      </c>
      <c r="G1351" s="76">
        <f t="shared" si="42"/>
        <v>8.9999999999999993E-3</v>
      </c>
      <c r="H1351" s="79">
        <f t="shared" si="43"/>
        <v>3.3250616645594366E-2</v>
      </c>
      <c r="I1351" s="76">
        <v>498484</v>
      </c>
      <c r="J1351" s="80">
        <v>1700826</v>
      </c>
    </row>
    <row r="1352" spans="1:10" x14ac:dyDescent="0.25">
      <c r="A1352">
        <v>3</v>
      </c>
      <c r="B1352" s="76">
        <v>1174</v>
      </c>
      <c r="C1352" s="76">
        <v>19.100000000000001</v>
      </c>
      <c r="D1352" s="76">
        <v>7</v>
      </c>
      <c r="E1352" s="77" t="s">
        <v>45</v>
      </c>
      <c r="F1352" s="78" t="s">
        <v>25</v>
      </c>
      <c r="G1352" s="76">
        <f t="shared" si="42"/>
        <v>2.9000000000000001E-2</v>
      </c>
      <c r="H1352" s="79">
        <f t="shared" si="43"/>
        <v>0.12836145458708237</v>
      </c>
      <c r="I1352" s="76">
        <v>498483</v>
      </c>
      <c r="J1352" s="80">
        <v>1700827</v>
      </c>
    </row>
    <row r="1353" spans="1:10" x14ac:dyDescent="0.25">
      <c r="A1353">
        <v>3</v>
      </c>
      <c r="B1353" s="76">
        <v>1175</v>
      </c>
      <c r="C1353" s="76">
        <v>29.92</v>
      </c>
      <c r="D1353" s="76">
        <v>9</v>
      </c>
      <c r="E1353" s="77" t="s">
        <v>45</v>
      </c>
      <c r="F1353" s="78" t="s">
        <v>25</v>
      </c>
      <c r="G1353" s="76">
        <f t="shared" si="42"/>
        <v>7.0000000000000007E-2</v>
      </c>
      <c r="H1353" s="79">
        <f t="shared" si="43"/>
        <v>0.40498183435486557</v>
      </c>
      <c r="I1353" s="76">
        <v>498476</v>
      </c>
      <c r="J1353" s="80">
        <v>1700822</v>
      </c>
    </row>
    <row r="1354" spans="1:10" x14ac:dyDescent="0.25">
      <c r="A1354">
        <v>3</v>
      </c>
      <c r="B1354" s="76">
        <v>1176</v>
      </c>
      <c r="C1354" s="76">
        <v>19.100000000000001</v>
      </c>
      <c r="D1354" s="76">
        <v>10</v>
      </c>
      <c r="E1354" s="77" t="s">
        <v>45</v>
      </c>
      <c r="F1354" s="78" t="s">
        <v>25</v>
      </c>
      <c r="G1354" s="76">
        <f t="shared" si="42"/>
        <v>2.9000000000000001E-2</v>
      </c>
      <c r="H1354" s="79">
        <f t="shared" si="43"/>
        <v>0.18337350655297477</v>
      </c>
      <c r="I1354" s="76">
        <v>498476</v>
      </c>
      <c r="J1354" s="80">
        <v>1700824</v>
      </c>
    </row>
    <row r="1355" spans="1:10" x14ac:dyDescent="0.25">
      <c r="A1355">
        <v>3</v>
      </c>
      <c r="B1355" s="76">
        <v>1177.0999999999999</v>
      </c>
      <c r="C1355" s="76">
        <v>15.92</v>
      </c>
      <c r="D1355" s="76">
        <v>6</v>
      </c>
      <c r="E1355" s="77" t="s">
        <v>45</v>
      </c>
      <c r="F1355" s="78" t="s">
        <v>25</v>
      </c>
      <c r="G1355" s="76">
        <f t="shared" si="42"/>
        <v>0.02</v>
      </c>
      <c r="H1355" s="79">
        <f t="shared" si="43"/>
        <v>7.6437633438602895E-2</v>
      </c>
      <c r="I1355" s="76">
        <v>498473</v>
      </c>
      <c r="J1355" s="80">
        <v>1700816</v>
      </c>
    </row>
    <row r="1356" spans="1:10" x14ac:dyDescent="0.25">
      <c r="A1356">
        <v>3</v>
      </c>
      <c r="B1356" s="76">
        <v>1177.2</v>
      </c>
      <c r="C1356" s="76">
        <v>38.200000000000003</v>
      </c>
      <c r="D1356" s="76">
        <v>17</v>
      </c>
      <c r="E1356" s="77" t="s">
        <v>45</v>
      </c>
      <c r="F1356" s="78" t="s">
        <v>25</v>
      </c>
      <c r="G1356" s="76">
        <f t="shared" si="42"/>
        <v>0.115</v>
      </c>
      <c r="H1356" s="79">
        <f t="shared" si="43"/>
        <v>1.2469398445602284</v>
      </c>
      <c r="I1356" s="76">
        <v>498473</v>
      </c>
      <c r="J1356" s="80">
        <v>1700816</v>
      </c>
    </row>
    <row r="1357" spans="1:10" x14ac:dyDescent="0.25">
      <c r="A1357">
        <v>3</v>
      </c>
      <c r="B1357" s="76">
        <v>1178</v>
      </c>
      <c r="C1357" s="76">
        <v>38.520000000000003</v>
      </c>
      <c r="D1357" s="76">
        <v>16</v>
      </c>
      <c r="E1357" s="77" t="s">
        <v>45</v>
      </c>
      <c r="F1357" s="78" t="s">
        <v>25</v>
      </c>
      <c r="G1357" s="76">
        <f t="shared" si="42"/>
        <v>0.11700000000000001</v>
      </c>
      <c r="H1357" s="79">
        <f t="shared" si="43"/>
        <v>1.1933350451474081</v>
      </c>
      <c r="I1357" s="76">
        <v>498469</v>
      </c>
      <c r="J1357" s="80">
        <v>1700812</v>
      </c>
    </row>
    <row r="1358" spans="1:10" x14ac:dyDescent="0.25">
      <c r="A1358">
        <v>3</v>
      </c>
      <c r="B1358" s="76">
        <v>1179</v>
      </c>
      <c r="C1358" s="76">
        <v>28.97</v>
      </c>
      <c r="D1358" s="76">
        <v>14</v>
      </c>
      <c r="E1358" s="77" t="s">
        <v>45</v>
      </c>
      <c r="F1358" s="78" t="s">
        <v>25</v>
      </c>
      <c r="G1358" s="76">
        <f t="shared" si="42"/>
        <v>6.6000000000000003E-2</v>
      </c>
      <c r="H1358" s="79">
        <f t="shared" si="43"/>
        <v>0.59060195664627546</v>
      </c>
      <c r="I1358" s="76">
        <v>498468</v>
      </c>
      <c r="J1358" s="80">
        <v>1700812</v>
      </c>
    </row>
    <row r="1359" spans="1:10" x14ac:dyDescent="0.25">
      <c r="A1359">
        <v>3</v>
      </c>
      <c r="B1359" s="76">
        <v>1180.0999999999999</v>
      </c>
      <c r="C1359" s="76">
        <v>18.78</v>
      </c>
      <c r="D1359" s="76">
        <v>7</v>
      </c>
      <c r="E1359" s="77" t="s">
        <v>45</v>
      </c>
      <c r="F1359" s="78" t="s">
        <v>25</v>
      </c>
      <c r="G1359" s="76">
        <f t="shared" si="42"/>
        <v>2.8000000000000001E-2</v>
      </c>
      <c r="H1359" s="79">
        <f t="shared" si="43"/>
        <v>0.12409636808198993</v>
      </c>
      <c r="I1359" s="76">
        <v>498467</v>
      </c>
      <c r="J1359" s="80">
        <v>1700811</v>
      </c>
    </row>
    <row r="1360" spans="1:10" x14ac:dyDescent="0.25">
      <c r="A1360">
        <v>3</v>
      </c>
      <c r="B1360" s="76">
        <v>1180.2</v>
      </c>
      <c r="C1360" s="76">
        <v>10.19</v>
      </c>
      <c r="D1360" s="76">
        <v>5</v>
      </c>
      <c r="E1360" s="77" t="s">
        <v>45</v>
      </c>
      <c r="F1360" s="78" t="s">
        <v>25</v>
      </c>
      <c r="G1360" s="76">
        <f t="shared" si="42"/>
        <v>8.0000000000000002E-3</v>
      </c>
      <c r="H1360" s="79">
        <f t="shared" si="43"/>
        <v>2.6096858314993206E-2</v>
      </c>
      <c r="I1360" s="76">
        <v>498467</v>
      </c>
      <c r="J1360" s="80">
        <v>1700811</v>
      </c>
    </row>
    <row r="1361" spans="1:10" x14ac:dyDescent="0.25">
      <c r="A1361">
        <v>3</v>
      </c>
      <c r="B1361" s="76">
        <v>1181</v>
      </c>
      <c r="C1361" s="76">
        <v>11.14</v>
      </c>
      <c r="D1361" s="76">
        <v>3</v>
      </c>
      <c r="E1361" s="77" t="s">
        <v>45</v>
      </c>
      <c r="F1361" s="78" t="s">
        <v>25</v>
      </c>
      <c r="G1361" s="76">
        <f t="shared" si="42"/>
        <v>0.01</v>
      </c>
      <c r="H1361" s="79">
        <f t="shared" si="43"/>
        <v>1.871377880032473E-2</v>
      </c>
      <c r="I1361" s="76">
        <v>498464</v>
      </c>
      <c r="J1361" s="80">
        <v>1700810</v>
      </c>
    </row>
    <row r="1362" spans="1:10" x14ac:dyDescent="0.25">
      <c r="A1362">
        <v>3</v>
      </c>
      <c r="B1362" s="76">
        <v>1182.0999999999999</v>
      </c>
      <c r="C1362" s="76">
        <v>13.69</v>
      </c>
      <c r="D1362" s="76">
        <v>7</v>
      </c>
      <c r="E1362" s="77" t="s">
        <v>45</v>
      </c>
      <c r="F1362" s="78" t="s">
        <v>25</v>
      </c>
      <c r="G1362" s="76">
        <f t="shared" si="42"/>
        <v>1.4999999999999999E-2</v>
      </c>
      <c r="H1362" s="79">
        <f t="shared" si="43"/>
        <v>6.5943924807538398E-2</v>
      </c>
      <c r="I1362" s="76">
        <v>498459</v>
      </c>
      <c r="J1362" s="80">
        <v>1700808</v>
      </c>
    </row>
    <row r="1363" spans="1:10" x14ac:dyDescent="0.25">
      <c r="A1363">
        <v>3</v>
      </c>
      <c r="B1363" s="76">
        <v>1182.2</v>
      </c>
      <c r="C1363" s="76">
        <v>12.41</v>
      </c>
      <c r="D1363" s="76">
        <v>7</v>
      </c>
      <c r="E1363" s="77" t="s">
        <v>45</v>
      </c>
      <c r="F1363" s="78" t="s">
        <v>25</v>
      </c>
      <c r="G1363" s="76">
        <f t="shared" si="42"/>
        <v>1.2E-2</v>
      </c>
      <c r="H1363" s="79">
        <f t="shared" si="43"/>
        <v>5.4189040141972088E-2</v>
      </c>
      <c r="I1363" s="76">
        <v>498459</v>
      </c>
      <c r="J1363" s="80">
        <v>1700808</v>
      </c>
    </row>
    <row r="1364" spans="1:10" x14ac:dyDescent="0.25">
      <c r="A1364">
        <v>3</v>
      </c>
      <c r="B1364" s="76">
        <v>1183</v>
      </c>
      <c r="C1364" s="76">
        <v>13.05</v>
      </c>
      <c r="D1364" s="76">
        <v>5</v>
      </c>
      <c r="E1364" s="77" t="s">
        <v>45</v>
      </c>
      <c r="F1364" s="78" t="s">
        <v>25</v>
      </c>
      <c r="G1364" s="76">
        <f t="shared" si="42"/>
        <v>1.2999999999999999E-2</v>
      </c>
      <c r="H1364" s="79">
        <f t="shared" si="43"/>
        <v>4.2801686631038061E-2</v>
      </c>
      <c r="I1364" s="76">
        <v>498458</v>
      </c>
      <c r="J1364" s="80">
        <v>1700811</v>
      </c>
    </row>
    <row r="1365" spans="1:10" x14ac:dyDescent="0.25">
      <c r="A1365">
        <v>3</v>
      </c>
      <c r="B1365" s="76">
        <v>1184</v>
      </c>
      <c r="C1365" s="76">
        <v>10.19</v>
      </c>
      <c r="D1365" s="76">
        <v>4</v>
      </c>
      <c r="E1365" s="77" t="s">
        <v>51</v>
      </c>
      <c r="F1365" s="78" t="s">
        <v>15</v>
      </c>
      <c r="G1365" s="76">
        <f t="shared" si="42"/>
        <v>8.0000000000000002E-3</v>
      </c>
      <c r="H1365" s="79">
        <f t="shared" si="43"/>
        <v>2.0877486651994563E-2</v>
      </c>
      <c r="I1365" s="76">
        <v>498454</v>
      </c>
      <c r="J1365" s="80">
        <v>1700812</v>
      </c>
    </row>
    <row r="1366" spans="1:10" x14ac:dyDescent="0.25">
      <c r="A1366">
        <v>3</v>
      </c>
      <c r="B1366" s="76">
        <v>1185</v>
      </c>
      <c r="C1366" s="76">
        <v>13.05</v>
      </c>
      <c r="D1366" s="76">
        <v>7</v>
      </c>
      <c r="E1366" s="77" t="s">
        <v>45</v>
      </c>
      <c r="F1366" s="78" t="s">
        <v>25</v>
      </c>
      <c r="G1366" s="76">
        <f t="shared" si="42"/>
        <v>1.2999999999999999E-2</v>
      </c>
      <c r="H1366" s="79">
        <f t="shared" si="43"/>
        <v>5.9922361283453289E-2</v>
      </c>
      <c r="I1366" s="76">
        <v>498456</v>
      </c>
      <c r="J1366" s="80">
        <v>1700817</v>
      </c>
    </row>
    <row r="1367" spans="1:10" x14ac:dyDescent="0.25">
      <c r="A1367">
        <v>3</v>
      </c>
      <c r="B1367" s="76">
        <v>1186.0999999999999</v>
      </c>
      <c r="C1367" s="76">
        <v>20.37</v>
      </c>
      <c r="D1367" s="76">
        <v>7</v>
      </c>
      <c r="E1367" s="77" t="s">
        <v>45</v>
      </c>
      <c r="F1367" s="78" t="s">
        <v>25</v>
      </c>
      <c r="G1367" s="76">
        <f t="shared" si="42"/>
        <v>3.3000000000000002E-2</v>
      </c>
      <c r="H1367" s="79">
        <f t="shared" si="43"/>
        <v>0.14599902427525216</v>
      </c>
      <c r="I1367" s="76">
        <v>498458</v>
      </c>
      <c r="J1367" s="80">
        <v>1700819</v>
      </c>
    </row>
    <row r="1368" spans="1:10" x14ac:dyDescent="0.25">
      <c r="A1368">
        <v>3</v>
      </c>
      <c r="B1368" s="76">
        <v>1186.2</v>
      </c>
      <c r="C1368" s="76">
        <v>28.01</v>
      </c>
      <c r="D1368" s="76">
        <v>13</v>
      </c>
      <c r="E1368" s="77" t="s">
        <v>45</v>
      </c>
      <c r="F1368" s="78" t="s">
        <v>25</v>
      </c>
      <c r="G1368" s="76">
        <f t="shared" si="42"/>
        <v>6.2E-2</v>
      </c>
      <c r="H1368" s="79">
        <f t="shared" si="43"/>
        <v>0.51267179526361206</v>
      </c>
      <c r="I1368" s="76">
        <v>498458</v>
      </c>
      <c r="J1368" s="80">
        <v>1700819</v>
      </c>
    </row>
    <row r="1369" spans="1:10" x14ac:dyDescent="0.25">
      <c r="A1369">
        <v>3</v>
      </c>
      <c r="B1369" s="76">
        <v>1187</v>
      </c>
      <c r="C1369" s="76">
        <v>10.19</v>
      </c>
      <c r="D1369" s="76">
        <v>6</v>
      </c>
      <c r="E1369" s="77" t="s">
        <v>51</v>
      </c>
      <c r="F1369" s="78" t="s">
        <v>15</v>
      </c>
      <c r="G1369" s="76">
        <f t="shared" si="42"/>
        <v>8.0000000000000002E-3</v>
      </c>
      <c r="H1369" s="79">
        <f t="shared" si="43"/>
        <v>3.1316229977991848E-2</v>
      </c>
      <c r="I1369" s="76">
        <v>498457</v>
      </c>
      <c r="J1369" s="80">
        <v>1700821</v>
      </c>
    </row>
    <row r="1370" spans="1:10" x14ac:dyDescent="0.25">
      <c r="A1370">
        <v>3</v>
      </c>
      <c r="B1370" s="76">
        <v>1188.0999999999999</v>
      </c>
      <c r="C1370" s="76">
        <v>35.01</v>
      </c>
      <c r="D1370" s="76">
        <v>13</v>
      </c>
      <c r="E1370" s="77" t="s">
        <v>45</v>
      </c>
      <c r="F1370" s="78" t="s">
        <v>25</v>
      </c>
      <c r="G1370" s="76">
        <f t="shared" si="42"/>
        <v>9.6000000000000002E-2</v>
      </c>
      <c r="H1370" s="79">
        <f t="shared" si="43"/>
        <v>0.800935289370169</v>
      </c>
      <c r="I1370" s="76">
        <v>498456</v>
      </c>
      <c r="J1370" s="80">
        <v>1700826</v>
      </c>
    </row>
    <row r="1371" spans="1:10" x14ac:dyDescent="0.25">
      <c r="A1371">
        <v>3</v>
      </c>
      <c r="B1371" s="76">
        <v>1188.2</v>
      </c>
      <c r="C1371" s="76">
        <v>34.700000000000003</v>
      </c>
      <c r="D1371" s="76">
        <v>13</v>
      </c>
      <c r="E1371" s="77" t="s">
        <v>45</v>
      </c>
      <c r="F1371" s="78" t="s">
        <v>25</v>
      </c>
      <c r="G1371" s="76">
        <f t="shared" si="42"/>
        <v>9.5000000000000001E-2</v>
      </c>
      <c r="H1371" s="79">
        <f t="shared" si="43"/>
        <v>0.78681414203827449</v>
      </c>
      <c r="I1371" s="76">
        <v>498456</v>
      </c>
      <c r="J1371" s="80">
        <v>1700826</v>
      </c>
    </row>
    <row r="1372" spans="1:10" x14ac:dyDescent="0.25">
      <c r="A1372">
        <v>3</v>
      </c>
      <c r="B1372" s="76">
        <v>1189</v>
      </c>
      <c r="C1372" s="76">
        <v>10.82</v>
      </c>
      <c r="D1372" s="76">
        <v>7</v>
      </c>
      <c r="E1372" s="77" t="s">
        <v>45</v>
      </c>
      <c r="F1372" s="78" t="s">
        <v>25</v>
      </c>
      <c r="G1372" s="76">
        <f t="shared" si="42"/>
        <v>8.9999999999999993E-3</v>
      </c>
      <c r="H1372" s="79">
        <f t="shared" si="43"/>
        <v>4.1192904679150079E-2</v>
      </c>
      <c r="I1372" s="76">
        <v>498460</v>
      </c>
      <c r="J1372" s="80">
        <v>1700835</v>
      </c>
    </row>
    <row r="1373" spans="1:10" x14ac:dyDescent="0.25">
      <c r="A1373">
        <v>3</v>
      </c>
      <c r="B1373" s="76">
        <v>1190</v>
      </c>
      <c r="C1373" s="76">
        <v>12.41</v>
      </c>
      <c r="D1373" s="76">
        <v>7</v>
      </c>
      <c r="E1373" s="77" t="s">
        <v>45</v>
      </c>
      <c r="F1373" s="78" t="s">
        <v>25</v>
      </c>
      <c r="G1373" s="76">
        <f t="shared" si="42"/>
        <v>1.2E-2</v>
      </c>
      <c r="H1373" s="79">
        <f t="shared" si="43"/>
        <v>5.4189040141972088E-2</v>
      </c>
      <c r="I1373" s="76">
        <v>498467</v>
      </c>
      <c r="J1373" s="80">
        <v>1700834</v>
      </c>
    </row>
    <row r="1374" spans="1:10" x14ac:dyDescent="0.25">
      <c r="A1374">
        <v>3</v>
      </c>
      <c r="B1374" s="76">
        <v>1191</v>
      </c>
      <c r="C1374" s="76">
        <v>12.41</v>
      </c>
      <c r="D1374" s="76">
        <v>9</v>
      </c>
      <c r="E1374" s="77" t="s">
        <v>45</v>
      </c>
      <c r="F1374" s="78" t="s">
        <v>25</v>
      </c>
      <c r="G1374" s="76">
        <f t="shared" si="42"/>
        <v>1.2E-2</v>
      </c>
      <c r="H1374" s="79">
        <f t="shared" si="43"/>
        <v>6.9671623039678401E-2</v>
      </c>
      <c r="I1374" s="76">
        <v>498467</v>
      </c>
      <c r="J1374" s="80">
        <v>1700837</v>
      </c>
    </row>
    <row r="1375" spans="1:10" x14ac:dyDescent="0.25">
      <c r="A1375">
        <v>3</v>
      </c>
      <c r="B1375" s="76">
        <v>1192</v>
      </c>
      <c r="C1375" s="76">
        <v>28.01</v>
      </c>
      <c r="D1375" s="76">
        <v>10</v>
      </c>
      <c r="E1375" s="77" t="s">
        <v>45</v>
      </c>
      <c r="F1375" s="78" t="s">
        <v>25</v>
      </c>
      <c r="G1375" s="76">
        <f t="shared" si="42"/>
        <v>6.2E-2</v>
      </c>
      <c r="H1375" s="79">
        <f t="shared" si="43"/>
        <v>0.39436291943354779</v>
      </c>
      <c r="I1375" s="76">
        <v>498479</v>
      </c>
      <c r="J1375" s="80">
        <v>1700834</v>
      </c>
    </row>
    <row r="1376" spans="1:10" x14ac:dyDescent="0.25">
      <c r="A1376">
        <v>3</v>
      </c>
      <c r="B1376" s="76">
        <v>1193</v>
      </c>
      <c r="C1376" s="76">
        <v>12.41</v>
      </c>
      <c r="D1376" s="76">
        <v>8</v>
      </c>
      <c r="E1376" s="77" t="s">
        <v>45</v>
      </c>
      <c r="F1376" s="78" t="s">
        <v>25</v>
      </c>
      <c r="G1376" s="76">
        <f t="shared" si="42"/>
        <v>1.2E-2</v>
      </c>
      <c r="H1376" s="79">
        <f t="shared" si="43"/>
        <v>6.1930331590825241E-2</v>
      </c>
      <c r="I1376" s="76">
        <v>498431</v>
      </c>
      <c r="J1376" s="80">
        <v>1700833</v>
      </c>
    </row>
    <row r="1377" spans="1:10" x14ac:dyDescent="0.25">
      <c r="A1377">
        <v>3</v>
      </c>
      <c r="B1377" s="76">
        <v>1194</v>
      </c>
      <c r="C1377" s="76">
        <v>20.69</v>
      </c>
      <c r="D1377" s="76">
        <v>6</v>
      </c>
      <c r="E1377" s="77" t="s">
        <v>45</v>
      </c>
      <c r="F1377" s="78" t="s">
        <v>25</v>
      </c>
      <c r="G1377" s="76">
        <f t="shared" si="42"/>
        <v>3.4000000000000002E-2</v>
      </c>
      <c r="H1377" s="79">
        <f t="shared" si="43"/>
        <v>0.12910471016998751</v>
      </c>
      <c r="I1377" s="76">
        <v>498481</v>
      </c>
      <c r="J1377" s="80">
        <v>1700832</v>
      </c>
    </row>
    <row r="1378" spans="1:10" x14ac:dyDescent="0.25">
      <c r="A1378">
        <v>3</v>
      </c>
      <c r="B1378" s="76">
        <v>1195</v>
      </c>
      <c r="C1378" s="76">
        <v>19.739999999999998</v>
      </c>
      <c r="D1378" s="76">
        <v>8</v>
      </c>
      <c r="E1378" s="77" t="s">
        <v>45</v>
      </c>
      <c r="F1378" s="78" t="s">
        <v>25</v>
      </c>
      <c r="G1378" s="76">
        <f t="shared" si="42"/>
        <v>3.1E-2</v>
      </c>
      <c r="H1378" s="79">
        <f t="shared" si="43"/>
        <v>0.15669463929625166</v>
      </c>
      <c r="I1378" s="76">
        <v>498485</v>
      </c>
      <c r="J1378" s="80">
        <v>1700834</v>
      </c>
    </row>
    <row r="1379" spans="1:10" x14ac:dyDescent="0.25">
      <c r="A1379">
        <v>3</v>
      </c>
      <c r="B1379" s="76">
        <v>1196</v>
      </c>
      <c r="C1379" s="76">
        <v>21.33</v>
      </c>
      <c r="D1379" s="76">
        <v>9</v>
      </c>
      <c r="E1379" s="77" t="s">
        <v>45</v>
      </c>
      <c r="F1379" s="78" t="s">
        <v>25</v>
      </c>
      <c r="G1379" s="76">
        <f t="shared" si="42"/>
        <v>3.5999999999999997E-2</v>
      </c>
      <c r="H1379" s="79">
        <f t="shared" si="43"/>
        <v>0.2058230813546634</v>
      </c>
      <c r="I1379" s="76">
        <v>498490</v>
      </c>
      <c r="J1379" s="80">
        <v>1700836</v>
      </c>
    </row>
    <row r="1380" spans="1:10" x14ac:dyDescent="0.25">
      <c r="A1380">
        <v>3</v>
      </c>
      <c r="B1380" s="76">
        <v>1197</v>
      </c>
      <c r="C1380" s="76">
        <v>18.14</v>
      </c>
      <c r="D1380" s="76">
        <v>9</v>
      </c>
      <c r="E1380" s="77" t="s">
        <v>45</v>
      </c>
      <c r="F1380" s="78" t="s">
        <v>25</v>
      </c>
      <c r="G1380" s="76">
        <f t="shared" si="42"/>
        <v>2.5999999999999999E-2</v>
      </c>
      <c r="H1380" s="79">
        <f t="shared" si="43"/>
        <v>0.14886305596126023</v>
      </c>
      <c r="I1380" s="76">
        <v>498492</v>
      </c>
      <c r="J1380" s="80">
        <v>1700836</v>
      </c>
    </row>
    <row r="1381" spans="1:10" x14ac:dyDescent="0.25">
      <c r="A1381">
        <v>3</v>
      </c>
      <c r="B1381" s="76">
        <v>1198</v>
      </c>
      <c r="C1381" s="76">
        <v>47.11</v>
      </c>
      <c r="D1381" s="76">
        <v>13</v>
      </c>
      <c r="E1381" s="77" t="s">
        <v>45</v>
      </c>
      <c r="F1381" s="78" t="s">
        <v>25</v>
      </c>
      <c r="G1381" s="76">
        <f t="shared" si="42"/>
        <v>0.17399999999999999</v>
      </c>
      <c r="H1381" s="79">
        <f t="shared" si="43"/>
        <v>1.4502384526425287</v>
      </c>
      <c r="I1381" s="76">
        <v>498494</v>
      </c>
      <c r="J1381" s="80">
        <v>1700837</v>
      </c>
    </row>
    <row r="1382" spans="1:10" x14ac:dyDescent="0.25">
      <c r="A1382">
        <v>3</v>
      </c>
      <c r="B1382" s="76">
        <v>1199</v>
      </c>
      <c r="C1382" s="76">
        <v>10.5</v>
      </c>
      <c r="D1382" s="76">
        <v>6</v>
      </c>
      <c r="E1382" s="77" t="s">
        <v>45</v>
      </c>
      <c r="F1382" s="78" t="s">
        <v>25</v>
      </c>
      <c r="G1382" s="76">
        <f t="shared" si="42"/>
        <v>8.9999999999999993E-3</v>
      </c>
      <c r="H1382" s="79">
        <f t="shared" si="43"/>
        <v>3.3250616645594366E-2</v>
      </c>
      <c r="I1382" s="76">
        <v>498493</v>
      </c>
      <c r="J1382" s="80">
        <v>1700840</v>
      </c>
    </row>
    <row r="1383" spans="1:10" x14ac:dyDescent="0.25">
      <c r="A1383">
        <v>3</v>
      </c>
      <c r="B1383" s="76">
        <v>1200</v>
      </c>
      <c r="C1383" s="76">
        <v>23.87</v>
      </c>
      <c r="D1383" s="76">
        <v>14</v>
      </c>
      <c r="E1383" s="77" t="s">
        <v>45</v>
      </c>
      <c r="F1383" s="78" t="s">
        <v>25</v>
      </c>
      <c r="G1383" s="76">
        <f t="shared" si="42"/>
        <v>4.4999999999999998E-2</v>
      </c>
      <c r="H1383" s="79">
        <f t="shared" si="43"/>
        <v>0.40096155080243734</v>
      </c>
      <c r="I1383" s="76">
        <v>498487</v>
      </c>
      <c r="J1383" s="80">
        <v>1700855</v>
      </c>
    </row>
    <row r="1384" spans="1:10" x14ac:dyDescent="0.25">
      <c r="A1384">
        <v>3</v>
      </c>
      <c r="B1384" s="76">
        <v>1201</v>
      </c>
      <c r="C1384" s="76">
        <v>19.739999999999998</v>
      </c>
      <c r="D1384" s="76">
        <v>16</v>
      </c>
      <c r="E1384" s="77" t="s">
        <v>45</v>
      </c>
      <c r="F1384" s="78" t="s">
        <v>25</v>
      </c>
      <c r="G1384" s="76">
        <f t="shared" si="42"/>
        <v>3.1E-2</v>
      </c>
      <c r="H1384" s="79">
        <f t="shared" si="43"/>
        <v>0.31338927859250332</v>
      </c>
      <c r="I1384" s="76">
        <v>498487</v>
      </c>
      <c r="J1384" s="80">
        <v>1700858</v>
      </c>
    </row>
    <row r="1385" spans="1:10" x14ac:dyDescent="0.25">
      <c r="A1385">
        <v>3</v>
      </c>
      <c r="B1385" s="76">
        <v>1202</v>
      </c>
      <c r="C1385" s="76">
        <v>14.32</v>
      </c>
      <c r="D1385" s="76">
        <v>7</v>
      </c>
      <c r="E1385" s="77" t="s">
        <v>45</v>
      </c>
      <c r="F1385" s="78" t="s">
        <v>25</v>
      </c>
      <c r="G1385" s="76">
        <f t="shared" si="42"/>
        <v>1.6E-2</v>
      </c>
      <c r="H1385" s="79">
        <f t="shared" si="43"/>
        <v>7.2152923289159052E-2</v>
      </c>
      <c r="I1385" s="76">
        <v>498484</v>
      </c>
      <c r="J1385" s="80">
        <v>1700860</v>
      </c>
    </row>
    <row r="1386" spans="1:10" x14ac:dyDescent="0.25">
      <c r="A1386">
        <v>3</v>
      </c>
      <c r="B1386" s="76">
        <v>1203.0999999999999</v>
      </c>
      <c r="C1386" s="76">
        <v>23.24</v>
      </c>
      <c r="D1386" s="76">
        <v>15</v>
      </c>
      <c r="E1386" s="77" t="s">
        <v>45</v>
      </c>
      <c r="F1386" s="78" t="s">
        <v>25</v>
      </c>
      <c r="G1386" s="76">
        <f t="shared" si="42"/>
        <v>4.2000000000000003E-2</v>
      </c>
      <c r="H1386" s="79">
        <f t="shared" si="43"/>
        <v>0.40722399657155484</v>
      </c>
      <c r="I1386" s="76">
        <v>498482</v>
      </c>
      <c r="J1386" s="80">
        <v>1700859</v>
      </c>
    </row>
    <row r="1387" spans="1:10" x14ac:dyDescent="0.25">
      <c r="A1387">
        <v>3</v>
      </c>
      <c r="B1387" s="76">
        <v>1203.2</v>
      </c>
      <c r="C1387" s="76">
        <v>21.01</v>
      </c>
      <c r="D1387" s="76">
        <v>15</v>
      </c>
      <c r="E1387" s="77" t="s">
        <v>45</v>
      </c>
      <c r="F1387" s="78" t="s">
        <v>25</v>
      </c>
      <c r="G1387" s="76">
        <f t="shared" si="42"/>
        <v>3.5000000000000003E-2</v>
      </c>
      <c r="H1387" s="79">
        <f t="shared" si="43"/>
        <v>0.33282291439364931</v>
      </c>
      <c r="I1387" s="76">
        <v>498482</v>
      </c>
      <c r="J1387" s="80">
        <v>1700859</v>
      </c>
    </row>
    <row r="1388" spans="1:10" x14ac:dyDescent="0.25">
      <c r="A1388">
        <v>3</v>
      </c>
      <c r="B1388" s="76">
        <v>1204</v>
      </c>
      <c r="C1388" s="76">
        <v>19.100000000000001</v>
      </c>
      <c r="D1388" s="76">
        <v>11</v>
      </c>
      <c r="E1388" s="77" t="s">
        <v>45</v>
      </c>
      <c r="F1388" s="78" t="s">
        <v>25</v>
      </c>
      <c r="G1388" s="76">
        <f t="shared" si="42"/>
        <v>2.9000000000000001E-2</v>
      </c>
      <c r="H1388" s="79">
        <f t="shared" si="43"/>
        <v>0.20171085720827225</v>
      </c>
      <c r="I1388" s="76">
        <v>498478</v>
      </c>
      <c r="J1388" s="80">
        <v>1700861</v>
      </c>
    </row>
    <row r="1389" spans="1:10" x14ac:dyDescent="0.25">
      <c r="A1389">
        <v>3</v>
      </c>
      <c r="B1389" s="76">
        <v>1205</v>
      </c>
      <c r="C1389" s="76">
        <v>25.46</v>
      </c>
      <c r="D1389" s="76">
        <v>12</v>
      </c>
      <c r="E1389" s="77" t="s">
        <v>45</v>
      </c>
      <c r="F1389" s="78" t="s">
        <v>25</v>
      </c>
      <c r="G1389" s="76">
        <f t="shared" si="42"/>
        <v>5.0999999999999997E-2</v>
      </c>
      <c r="H1389" s="79">
        <f t="shared" si="43"/>
        <v>0.39099202570208369</v>
      </c>
      <c r="I1389" s="76">
        <v>498481</v>
      </c>
      <c r="J1389" s="80">
        <v>1700857</v>
      </c>
    </row>
    <row r="1390" spans="1:10" x14ac:dyDescent="0.25">
      <c r="A1390">
        <v>3</v>
      </c>
      <c r="B1390" s="76">
        <v>1206</v>
      </c>
      <c r="C1390" s="76">
        <v>24.83</v>
      </c>
      <c r="D1390" s="76">
        <v>18</v>
      </c>
      <c r="E1390" s="77" t="s">
        <v>45</v>
      </c>
      <c r="F1390" s="78" t="s">
        <v>25</v>
      </c>
      <c r="G1390" s="76">
        <f t="shared" si="42"/>
        <v>4.8000000000000001E-2</v>
      </c>
      <c r="H1390" s="79">
        <f t="shared" si="43"/>
        <v>0.5578222069341493</v>
      </c>
      <c r="I1390" s="76">
        <v>498483</v>
      </c>
      <c r="J1390" s="80">
        <v>1700850</v>
      </c>
    </row>
    <row r="1391" spans="1:10" x14ac:dyDescent="0.25">
      <c r="A1391">
        <v>3</v>
      </c>
      <c r="B1391" s="76">
        <v>1207</v>
      </c>
      <c r="C1391" s="76">
        <v>28.33</v>
      </c>
      <c r="D1391" s="76">
        <v>16</v>
      </c>
      <c r="E1391" s="77" t="s">
        <v>45</v>
      </c>
      <c r="F1391" s="78" t="s">
        <v>25</v>
      </c>
      <c r="G1391" s="76">
        <f t="shared" si="42"/>
        <v>6.3E-2</v>
      </c>
      <c r="H1391" s="79">
        <f t="shared" si="43"/>
        <v>0.64548029237573457</v>
      </c>
      <c r="I1391" s="76">
        <v>498485</v>
      </c>
      <c r="J1391" s="80">
        <v>1700843</v>
      </c>
    </row>
    <row r="1392" spans="1:10" x14ac:dyDescent="0.25">
      <c r="A1392">
        <v>3</v>
      </c>
      <c r="B1392" s="76">
        <v>1208</v>
      </c>
      <c r="C1392" s="76">
        <v>17.510000000000002</v>
      </c>
      <c r="D1392" s="76">
        <v>12</v>
      </c>
      <c r="E1392" s="77" t="s">
        <v>45</v>
      </c>
      <c r="F1392" s="78" t="s">
        <v>25</v>
      </c>
      <c r="G1392" s="76">
        <f t="shared" si="42"/>
        <v>2.4E-2</v>
      </c>
      <c r="H1392" s="79">
        <f t="shared" si="43"/>
        <v>0.18493682337598003</v>
      </c>
      <c r="I1392" s="76">
        <v>498480</v>
      </c>
      <c r="J1392" s="80">
        <v>1700846</v>
      </c>
    </row>
    <row r="1393" spans="1:10" x14ac:dyDescent="0.25">
      <c r="A1393">
        <v>3</v>
      </c>
      <c r="B1393" s="76">
        <v>1209</v>
      </c>
      <c r="C1393" s="76">
        <v>32.15</v>
      </c>
      <c r="D1393" s="76">
        <v>11</v>
      </c>
      <c r="E1393" s="77" t="s">
        <v>45</v>
      </c>
      <c r="F1393" s="78" t="s">
        <v>25</v>
      </c>
      <c r="G1393" s="76">
        <f t="shared" si="42"/>
        <v>8.1000000000000003E-2</v>
      </c>
      <c r="H1393" s="79">
        <f t="shared" si="43"/>
        <v>0.57151087005498047</v>
      </c>
      <c r="I1393" s="76">
        <v>498478</v>
      </c>
      <c r="J1393" s="80">
        <v>1700845</v>
      </c>
    </row>
    <row r="1394" spans="1:10" x14ac:dyDescent="0.25">
      <c r="A1394">
        <v>3</v>
      </c>
      <c r="B1394" s="76">
        <v>1210</v>
      </c>
      <c r="C1394" s="76">
        <v>10.19</v>
      </c>
      <c r="D1394" s="76">
        <v>5</v>
      </c>
      <c r="E1394" s="77" t="s">
        <v>45</v>
      </c>
      <c r="F1394" s="78" t="s">
        <v>25</v>
      </c>
      <c r="G1394" s="76">
        <f t="shared" si="42"/>
        <v>8.0000000000000002E-3</v>
      </c>
      <c r="H1394" s="79">
        <f t="shared" si="43"/>
        <v>2.6096858314993206E-2</v>
      </c>
      <c r="I1394" s="76">
        <v>498475</v>
      </c>
      <c r="J1394" s="80">
        <v>1700841</v>
      </c>
    </row>
    <row r="1395" spans="1:10" x14ac:dyDescent="0.25">
      <c r="A1395">
        <v>3</v>
      </c>
      <c r="B1395" s="76">
        <v>1211</v>
      </c>
      <c r="C1395" s="76">
        <v>14.32</v>
      </c>
      <c r="D1395" s="76">
        <v>14</v>
      </c>
      <c r="E1395" s="77" t="s">
        <v>45</v>
      </c>
      <c r="F1395" s="78" t="s">
        <v>25</v>
      </c>
      <c r="G1395" s="76">
        <f t="shared" si="42"/>
        <v>1.6E-2</v>
      </c>
      <c r="H1395" s="79">
        <f t="shared" si="43"/>
        <v>0.1443058465783181</v>
      </c>
      <c r="I1395" s="76">
        <v>498473</v>
      </c>
      <c r="J1395" s="80">
        <v>1700846</v>
      </c>
    </row>
    <row r="1396" spans="1:10" x14ac:dyDescent="0.25">
      <c r="A1396">
        <v>3</v>
      </c>
      <c r="B1396" s="76">
        <v>1212</v>
      </c>
      <c r="C1396" s="76">
        <v>10.82</v>
      </c>
      <c r="D1396" s="76">
        <v>8</v>
      </c>
      <c r="E1396" s="77" t="s">
        <v>45</v>
      </c>
      <c r="F1396" s="78" t="s">
        <v>25</v>
      </c>
      <c r="G1396" s="76">
        <f t="shared" si="42"/>
        <v>8.9999999999999993E-3</v>
      </c>
      <c r="H1396" s="79">
        <f t="shared" si="43"/>
        <v>4.7077605347600089E-2</v>
      </c>
      <c r="I1396" s="76">
        <v>498469</v>
      </c>
      <c r="J1396" s="80">
        <v>1700842</v>
      </c>
    </row>
    <row r="1397" spans="1:10" x14ac:dyDescent="0.25">
      <c r="A1397">
        <v>3</v>
      </c>
      <c r="B1397" s="76">
        <v>1213</v>
      </c>
      <c r="C1397" s="76">
        <v>14.64</v>
      </c>
      <c r="D1397" s="76">
        <v>6</v>
      </c>
      <c r="E1397" s="77" t="s">
        <v>45</v>
      </c>
      <c r="F1397" s="78" t="s">
        <v>25</v>
      </c>
      <c r="G1397" s="76">
        <f t="shared" si="42"/>
        <v>1.7000000000000001E-2</v>
      </c>
      <c r="H1397" s="79">
        <f t="shared" si="43"/>
        <v>6.4640284493456532E-2</v>
      </c>
      <c r="I1397" s="76">
        <v>498462</v>
      </c>
      <c r="J1397" s="80">
        <v>1700839</v>
      </c>
    </row>
    <row r="1398" spans="1:10" x14ac:dyDescent="0.25">
      <c r="A1398">
        <v>3</v>
      </c>
      <c r="B1398" s="76">
        <v>1214</v>
      </c>
      <c r="C1398" s="76">
        <v>33.42</v>
      </c>
      <c r="D1398" s="76">
        <v>12</v>
      </c>
      <c r="E1398" s="77" t="s">
        <v>45</v>
      </c>
      <c r="F1398" s="78" t="s">
        <v>25</v>
      </c>
      <c r="G1398" s="76">
        <f t="shared" si="42"/>
        <v>8.7999999999999995E-2</v>
      </c>
      <c r="H1398" s="79">
        <f t="shared" si="43"/>
        <v>0.67369603681169032</v>
      </c>
      <c r="I1398" s="76">
        <v>498456</v>
      </c>
      <c r="J1398" s="80">
        <v>1700841</v>
      </c>
    </row>
    <row r="1399" spans="1:10" x14ac:dyDescent="0.25">
      <c r="A1399">
        <v>3</v>
      </c>
      <c r="B1399" s="76">
        <v>1215</v>
      </c>
      <c r="C1399" s="76">
        <v>31.51</v>
      </c>
      <c r="D1399" s="76">
        <v>16</v>
      </c>
      <c r="E1399" s="77" t="s">
        <v>45</v>
      </c>
      <c r="F1399" s="78" t="s">
        <v>25</v>
      </c>
      <c r="G1399" s="76">
        <f t="shared" si="42"/>
        <v>7.8E-2</v>
      </c>
      <c r="H1399" s="79">
        <f t="shared" si="43"/>
        <v>0.79852155598220786</v>
      </c>
      <c r="I1399" s="76">
        <v>498484</v>
      </c>
      <c r="J1399" s="80">
        <v>1700838</v>
      </c>
    </row>
    <row r="1400" spans="1:10" x14ac:dyDescent="0.25">
      <c r="A1400">
        <v>3</v>
      </c>
      <c r="B1400" s="76">
        <v>1216</v>
      </c>
      <c r="C1400" s="76">
        <v>33.42</v>
      </c>
      <c r="D1400" s="76">
        <v>17</v>
      </c>
      <c r="E1400" s="77" t="s">
        <v>45</v>
      </c>
      <c r="F1400" s="78" t="s">
        <v>25</v>
      </c>
      <c r="G1400" s="76">
        <f t="shared" si="42"/>
        <v>8.7999999999999995E-2</v>
      </c>
      <c r="H1400" s="79">
        <f t="shared" si="43"/>
        <v>0.95440271881656125</v>
      </c>
      <c r="I1400" s="76">
        <v>498455</v>
      </c>
      <c r="J1400" s="80">
        <v>1700832</v>
      </c>
    </row>
    <row r="1401" spans="1:10" x14ac:dyDescent="0.25">
      <c r="A1401">
        <v>3</v>
      </c>
      <c r="B1401" s="76">
        <v>1217</v>
      </c>
      <c r="C1401" s="76">
        <v>18.46</v>
      </c>
      <c r="D1401" s="76">
        <v>8</v>
      </c>
      <c r="E1401" s="77" t="s">
        <v>45</v>
      </c>
      <c r="F1401" s="78" t="s">
        <v>25</v>
      </c>
      <c r="G1401" s="76">
        <f t="shared" si="42"/>
        <v>2.7E-2</v>
      </c>
      <c r="H1401" s="79">
        <f t="shared" si="43"/>
        <v>0.13703239105434106</v>
      </c>
      <c r="I1401" s="76">
        <v>498458</v>
      </c>
      <c r="J1401" s="80">
        <v>1700826</v>
      </c>
    </row>
    <row r="1402" spans="1:10" x14ac:dyDescent="0.25">
      <c r="A1402">
        <v>3</v>
      </c>
      <c r="B1402" s="76">
        <v>1218</v>
      </c>
      <c r="C1402" s="76">
        <v>24.51</v>
      </c>
      <c r="D1402" s="76">
        <v>14</v>
      </c>
      <c r="E1402" s="77" t="s">
        <v>45</v>
      </c>
      <c r="F1402" s="78" t="s">
        <v>25</v>
      </c>
      <c r="G1402" s="76">
        <f t="shared" si="42"/>
        <v>4.7E-2</v>
      </c>
      <c r="H1402" s="79">
        <f t="shared" si="43"/>
        <v>0.42275087341240269</v>
      </c>
      <c r="I1402" s="76">
        <v>498449</v>
      </c>
      <c r="J1402" s="80">
        <v>1700825</v>
      </c>
    </row>
    <row r="1403" spans="1:10" x14ac:dyDescent="0.25">
      <c r="A1403">
        <v>3</v>
      </c>
      <c r="B1403" s="76">
        <v>1219</v>
      </c>
      <c r="C1403" s="76">
        <v>57.93</v>
      </c>
      <c r="D1403" s="76">
        <v>16</v>
      </c>
      <c r="E1403" s="77" t="s">
        <v>45</v>
      </c>
      <c r="F1403" s="78" t="s">
        <v>25</v>
      </c>
      <c r="G1403" s="76">
        <f t="shared" si="42"/>
        <v>0.26400000000000001</v>
      </c>
      <c r="H1403" s="79">
        <f t="shared" si="43"/>
        <v>2.698962777122027</v>
      </c>
      <c r="I1403" s="76">
        <v>498449</v>
      </c>
      <c r="J1403" s="80">
        <v>1700825</v>
      </c>
    </row>
    <row r="1404" spans="1:10" x14ac:dyDescent="0.25">
      <c r="A1404">
        <v>3</v>
      </c>
      <c r="B1404" s="76">
        <v>1220</v>
      </c>
      <c r="C1404" s="76">
        <v>35.01</v>
      </c>
      <c r="D1404" s="76">
        <v>16</v>
      </c>
      <c r="E1404" s="77" t="s">
        <v>45</v>
      </c>
      <c r="F1404" s="78" t="s">
        <v>25</v>
      </c>
      <c r="G1404" s="76">
        <f t="shared" si="42"/>
        <v>9.6000000000000002E-2</v>
      </c>
      <c r="H1404" s="79">
        <f t="shared" si="43"/>
        <v>0.98576650999405413</v>
      </c>
      <c r="I1404" s="76">
        <v>498449</v>
      </c>
      <c r="J1404" s="80">
        <v>1700824</v>
      </c>
    </row>
    <row r="1405" spans="1:10" x14ac:dyDescent="0.25">
      <c r="A1405">
        <v>3</v>
      </c>
      <c r="B1405" s="76">
        <v>1221</v>
      </c>
      <c r="C1405" s="76">
        <v>11.78</v>
      </c>
      <c r="D1405" s="76">
        <v>4</v>
      </c>
      <c r="E1405" s="77" t="s">
        <v>45</v>
      </c>
      <c r="F1405" s="78" t="s">
        <v>25</v>
      </c>
      <c r="G1405" s="76">
        <f t="shared" si="42"/>
        <v>1.0999999999999999E-2</v>
      </c>
      <c r="H1405" s="79">
        <f t="shared" si="43"/>
        <v>2.7901042303386223E-2</v>
      </c>
      <c r="I1405" s="76">
        <v>498451</v>
      </c>
      <c r="J1405" s="80">
        <v>1700821</v>
      </c>
    </row>
    <row r="1406" spans="1:10" x14ac:dyDescent="0.25">
      <c r="A1406">
        <v>3</v>
      </c>
      <c r="B1406" s="76">
        <v>1222</v>
      </c>
      <c r="C1406" s="76">
        <v>33.74</v>
      </c>
      <c r="D1406" s="76">
        <v>15</v>
      </c>
      <c r="E1406" s="77" t="s">
        <v>45</v>
      </c>
      <c r="F1406" s="78" t="s">
        <v>25</v>
      </c>
      <c r="G1406" s="76">
        <f t="shared" si="42"/>
        <v>8.8999999999999996E-2</v>
      </c>
      <c r="H1406" s="79">
        <f t="shared" si="43"/>
        <v>0.85832402906345207</v>
      </c>
      <c r="I1406" s="76">
        <v>498447</v>
      </c>
      <c r="J1406" s="80">
        <v>1700823</v>
      </c>
    </row>
    <row r="1407" spans="1:10" x14ac:dyDescent="0.25">
      <c r="A1407">
        <v>3</v>
      </c>
      <c r="B1407" s="76">
        <v>1223</v>
      </c>
      <c r="C1407" s="76">
        <v>10.5</v>
      </c>
      <c r="D1407" s="76">
        <v>6</v>
      </c>
      <c r="E1407" s="77" t="s">
        <v>51</v>
      </c>
      <c r="F1407" s="78" t="s">
        <v>15</v>
      </c>
      <c r="G1407" s="76">
        <f t="shared" si="42"/>
        <v>8.9999999999999993E-3</v>
      </c>
      <c r="H1407" s="79">
        <f t="shared" si="43"/>
        <v>3.3250616645594366E-2</v>
      </c>
      <c r="I1407" s="76">
        <v>498446</v>
      </c>
      <c r="J1407" s="80">
        <v>1700825</v>
      </c>
    </row>
    <row r="1408" spans="1:10" x14ac:dyDescent="0.25">
      <c r="A1408">
        <v>3</v>
      </c>
      <c r="B1408" s="76">
        <v>1224</v>
      </c>
      <c r="C1408" s="76">
        <v>11.46</v>
      </c>
      <c r="D1408" s="76">
        <v>8</v>
      </c>
      <c r="E1408" s="77" t="s">
        <v>45</v>
      </c>
      <c r="F1408" s="78" t="s">
        <v>25</v>
      </c>
      <c r="G1408" s="76">
        <f t="shared" si="42"/>
        <v>0.01</v>
      </c>
      <c r="H1408" s="79">
        <f t="shared" si="43"/>
        <v>5.2811569887256743E-2</v>
      </c>
      <c r="I1408" s="76">
        <v>498445</v>
      </c>
      <c r="J1408" s="80">
        <v>1700818</v>
      </c>
    </row>
    <row r="1409" spans="1:10" x14ac:dyDescent="0.25">
      <c r="A1409">
        <v>3</v>
      </c>
      <c r="B1409" s="76">
        <v>1225.0999999999999</v>
      </c>
      <c r="C1409" s="76">
        <v>47.11</v>
      </c>
      <c r="D1409" s="76">
        <v>22</v>
      </c>
      <c r="E1409" s="77" t="s">
        <v>45</v>
      </c>
      <c r="F1409" s="78" t="s">
        <v>25</v>
      </c>
      <c r="G1409" s="76">
        <f t="shared" si="42"/>
        <v>0.17399999999999999</v>
      </c>
      <c r="H1409" s="79">
        <f t="shared" si="43"/>
        <v>2.4542496890873564</v>
      </c>
      <c r="I1409" s="76">
        <v>498444</v>
      </c>
      <c r="J1409" s="80">
        <v>1700815</v>
      </c>
    </row>
    <row r="1410" spans="1:10" x14ac:dyDescent="0.25">
      <c r="A1410">
        <v>3</v>
      </c>
      <c r="B1410" s="76">
        <v>1225.2</v>
      </c>
      <c r="C1410" s="76">
        <v>24.51</v>
      </c>
      <c r="D1410" s="76">
        <v>15</v>
      </c>
      <c r="E1410" s="77" t="s">
        <v>45</v>
      </c>
      <c r="F1410" s="78" t="s">
        <v>25</v>
      </c>
      <c r="G1410" s="76">
        <f t="shared" ref="G1410:G1473" si="44">ROUND((C1410/100)^2*0.7854,3)</f>
        <v>4.7E-2</v>
      </c>
      <c r="H1410" s="79">
        <f t="shared" si="43"/>
        <v>0.45294736437043148</v>
      </c>
      <c r="I1410" s="76">
        <v>498444</v>
      </c>
      <c r="J1410" s="80">
        <v>1700815</v>
      </c>
    </row>
    <row r="1411" spans="1:10" x14ac:dyDescent="0.25">
      <c r="A1411">
        <v>3</v>
      </c>
      <c r="B1411" s="76">
        <v>1226</v>
      </c>
      <c r="C1411" s="76">
        <v>44.25</v>
      </c>
      <c r="D1411" s="76">
        <v>16</v>
      </c>
      <c r="E1411" s="77" t="s">
        <v>45</v>
      </c>
      <c r="F1411" s="78" t="s">
        <v>25</v>
      </c>
      <c r="G1411" s="76">
        <f t="shared" si="44"/>
        <v>0.154</v>
      </c>
      <c r="H1411" s="79">
        <f t="shared" ref="H1411:H1474" si="45">IF(E1411="Pino candelillo",-0.0044177+(0.0000285*C1411^2*D1411),((C1411/100)^2)*D1411*0.64*(PI()/4))</f>
        <v>1.5747672999090343</v>
      </c>
      <c r="I1411" s="76">
        <v>498440</v>
      </c>
      <c r="J1411" s="80">
        <v>1700823</v>
      </c>
    </row>
    <row r="1412" spans="1:10" x14ac:dyDescent="0.25">
      <c r="A1412">
        <v>3</v>
      </c>
      <c r="B1412" s="76">
        <v>1227.0999999999999</v>
      </c>
      <c r="C1412" s="76">
        <v>31.51</v>
      </c>
      <c r="D1412" s="76">
        <v>12</v>
      </c>
      <c r="E1412" s="77" t="s">
        <v>45</v>
      </c>
      <c r="F1412" s="78" t="s">
        <v>25</v>
      </c>
      <c r="G1412" s="76">
        <f t="shared" si="44"/>
        <v>7.8E-2</v>
      </c>
      <c r="H1412" s="79">
        <f t="shared" si="45"/>
        <v>0.59889116698665579</v>
      </c>
      <c r="I1412" s="76">
        <v>498441</v>
      </c>
      <c r="J1412" s="80">
        <v>1700829</v>
      </c>
    </row>
    <row r="1413" spans="1:10" x14ac:dyDescent="0.25">
      <c r="A1413">
        <v>3</v>
      </c>
      <c r="B1413" s="76">
        <v>1227.2</v>
      </c>
      <c r="C1413" s="76">
        <v>37.880000000000003</v>
      </c>
      <c r="D1413" s="76">
        <v>12</v>
      </c>
      <c r="E1413" s="77" t="s">
        <v>45</v>
      </c>
      <c r="F1413" s="78" t="s">
        <v>25</v>
      </c>
      <c r="G1413" s="76">
        <f t="shared" si="44"/>
        <v>0.113</v>
      </c>
      <c r="H1413" s="79">
        <f t="shared" si="45"/>
        <v>0.86550791149768991</v>
      </c>
      <c r="I1413" s="76">
        <v>498441</v>
      </c>
      <c r="J1413" s="80">
        <v>1700829</v>
      </c>
    </row>
    <row r="1414" spans="1:10" x14ac:dyDescent="0.25">
      <c r="A1414">
        <v>3</v>
      </c>
      <c r="B1414" s="76">
        <v>1227.3</v>
      </c>
      <c r="C1414" s="76">
        <v>20.69</v>
      </c>
      <c r="D1414" s="76">
        <v>10</v>
      </c>
      <c r="E1414" s="77" t="s">
        <v>45</v>
      </c>
      <c r="F1414" s="78" t="s">
        <v>25</v>
      </c>
      <c r="G1414" s="76">
        <f t="shared" si="44"/>
        <v>3.4000000000000002E-2</v>
      </c>
      <c r="H1414" s="79">
        <f t="shared" si="45"/>
        <v>0.21517451694997916</v>
      </c>
      <c r="I1414" s="76">
        <v>498441</v>
      </c>
      <c r="J1414" s="80">
        <v>1700829</v>
      </c>
    </row>
    <row r="1415" spans="1:10" x14ac:dyDescent="0.25">
      <c r="A1415">
        <v>3</v>
      </c>
      <c r="B1415" s="76">
        <v>1228</v>
      </c>
      <c r="C1415" s="76">
        <v>13.37</v>
      </c>
      <c r="D1415" s="76">
        <v>5</v>
      </c>
      <c r="E1415" s="77" t="s">
        <v>45</v>
      </c>
      <c r="F1415" s="78" t="s">
        <v>25</v>
      </c>
      <c r="G1415" s="76">
        <f t="shared" si="44"/>
        <v>1.4E-2</v>
      </c>
      <c r="H1415" s="79">
        <f t="shared" si="45"/>
        <v>4.4926509105478817E-2</v>
      </c>
      <c r="I1415" s="76">
        <v>498440</v>
      </c>
      <c r="J1415" s="80">
        <v>1700835</v>
      </c>
    </row>
    <row r="1416" spans="1:10" x14ac:dyDescent="0.25">
      <c r="A1416">
        <v>3</v>
      </c>
      <c r="B1416" s="76">
        <v>1229</v>
      </c>
      <c r="C1416" s="76">
        <v>12.1</v>
      </c>
      <c r="D1416" s="76">
        <v>8</v>
      </c>
      <c r="E1416" s="77" t="s">
        <v>45</v>
      </c>
      <c r="F1416" s="78" t="s">
        <v>25</v>
      </c>
      <c r="G1416" s="76">
        <f t="shared" si="44"/>
        <v>1.0999999999999999E-2</v>
      </c>
      <c r="H1416" s="79">
        <f t="shared" si="45"/>
        <v>5.8874954292746445E-2</v>
      </c>
      <c r="I1416" s="76">
        <v>498447</v>
      </c>
      <c r="J1416" s="80">
        <v>1700838</v>
      </c>
    </row>
    <row r="1417" spans="1:10" x14ac:dyDescent="0.25">
      <c r="A1417">
        <v>3</v>
      </c>
      <c r="B1417" s="76">
        <v>1230</v>
      </c>
      <c r="C1417" s="76">
        <v>11.78</v>
      </c>
      <c r="D1417" s="76">
        <v>5</v>
      </c>
      <c r="E1417" s="77" t="s">
        <v>45</v>
      </c>
      <c r="F1417" s="78" t="s">
        <v>25</v>
      </c>
      <c r="G1417" s="76">
        <f t="shared" si="44"/>
        <v>1.0999999999999999E-2</v>
      </c>
      <c r="H1417" s="79">
        <f t="shared" si="45"/>
        <v>3.4876302879232789E-2</v>
      </c>
      <c r="I1417" s="76">
        <v>498448</v>
      </c>
      <c r="J1417" s="80">
        <v>1700843</v>
      </c>
    </row>
    <row r="1418" spans="1:10" x14ac:dyDescent="0.25">
      <c r="A1418">
        <v>3</v>
      </c>
      <c r="B1418" s="76">
        <v>1231</v>
      </c>
      <c r="C1418" s="76">
        <v>23.87</v>
      </c>
      <c r="D1418" s="76">
        <v>15</v>
      </c>
      <c r="E1418" s="77" t="s">
        <v>45</v>
      </c>
      <c r="F1418" s="78" t="s">
        <v>25</v>
      </c>
      <c r="G1418" s="76">
        <f t="shared" si="44"/>
        <v>4.4999999999999998E-2</v>
      </c>
      <c r="H1418" s="79">
        <f t="shared" si="45"/>
        <v>0.42960166157404001</v>
      </c>
      <c r="I1418" s="76">
        <v>498449</v>
      </c>
      <c r="J1418" s="80">
        <v>1700845</v>
      </c>
    </row>
    <row r="1419" spans="1:10" x14ac:dyDescent="0.25">
      <c r="A1419">
        <v>3</v>
      </c>
      <c r="B1419" s="76">
        <v>1232</v>
      </c>
      <c r="C1419" s="76">
        <v>11.78</v>
      </c>
      <c r="D1419" s="76">
        <v>7</v>
      </c>
      <c r="E1419" s="77" t="s">
        <v>45</v>
      </c>
      <c r="F1419" s="78" t="s">
        <v>25</v>
      </c>
      <c r="G1419" s="76">
        <f t="shared" si="44"/>
        <v>1.0999999999999999E-2</v>
      </c>
      <c r="H1419" s="79">
        <f t="shared" si="45"/>
        <v>4.8826824030925892E-2</v>
      </c>
      <c r="I1419" s="76">
        <v>498450</v>
      </c>
      <c r="J1419" s="80">
        <v>1700847</v>
      </c>
    </row>
    <row r="1420" spans="1:10" x14ac:dyDescent="0.25">
      <c r="A1420">
        <v>3</v>
      </c>
      <c r="B1420" s="76">
        <v>1233</v>
      </c>
      <c r="C1420" s="76">
        <v>22.92</v>
      </c>
      <c r="D1420" s="76">
        <v>12</v>
      </c>
      <c r="E1420" s="77" t="s">
        <v>45</v>
      </c>
      <c r="F1420" s="78" t="s">
        <v>25</v>
      </c>
      <c r="G1420" s="76">
        <f t="shared" si="44"/>
        <v>4.1000000000000002E-2</v>
      </c>
      <c r="H1420" s="79">
        <f t="shared" si="45"/>
        <v>0.31686941932354046</v>
      </c>
      <c r="I1420" s="76">
        <v>498450</v>
      </c>
      <c r="J1420" s="80">
        <v>1700848</v>
      </c>
    </row>
    <row r="1421" spans="1:10" x14ac:dyDescent="0.25">
      <c r="A1421">
        <v>3</v>
      </c>
      <c r="B1421" s="76">
        <v>1234</v>
      </c>
      <c r="C1421" s="76">
        <v>18.78</v>
      </c>
      <c r="D1421" s="76">
        <v>12</v>
      </c>
      <c r="E1421" s="77" t="s">
        <v>45</v>
      </c>
      <c r="F1421" s="78" t="s">
        <v>25</v>
      </c>
      <c r="G1421" s="76">
        <f t="shared" si="44"/>
        <v>2.8000000000000001E-2</v>
      </c>
      <c r="H1421" s="79">
        <f t="shared" si="45"/>
        <v>0.21273663099769702</v>
      </c>
      <c r="I1421" s="76">
        <v>498455</v>
      </c>
      <c r="J1421" s="80">
        <v>1700848</v>
      </c>
    </row>
    <row r="1422" spans="1:10" x14ac:dyDescent="0.25">
      <c r="A1422">
        <v>3</v>
      </c>
      <c r="B1422" s="76">
        <v>1235</v>
      </c>
      <c r="C1422" s="76">
        <v>38.83</v>
      </c>
      <c r="D1422" s="76">
        <v>15</v>
      </c>
      <c r="E1422" s="77" t="s">
        <v>45</v>
      </c>
      <c r="F1422" s="78" t="s">
        <v>25</v>
      </c>
      <c r="G1422" s="76">
        <f t="shared" si="44"/>
        <v>0.11799999999999999</v>
      </c>
      <c r="H1422" s="79">
        <f t="shared" si="45"/>
        <v>1.1368309678922792</v>
      </c>
      <c r="I1422" s="76">
        <v>498460</v>
      </c>
      <c r="J1422" s="80">
        <v>1700848</v>
      </c>
    </row>
    <row r="1423" spans="1:10" x14ac:dyDescent="0.25">
      <c r="A1423">
        <v>3</v>
      </c>
      <c r="B1423" s="76">
        <v>1236</v>
      </c>
      <c r="C1423" s="76">
        <v>17.510000000000002</v>
      </c>
      <c r="D1423" s="76">
        <v>8</v>
      </c>
      <c r="E1423" s="77" t="s">
        <v>45</v>
      </c>
      <c r="F1423" s="78" t="s">
        <v>25</v>
      </c>
      <c r="G1423" s="76">
        <f t="shared" si="44"/>
        <v>2.4E-2</v>
      </c>
      <c r="H1423" s="79">
        <f t="shared" si="45"/>
        <v>0.12329121558398669</v>
      </c>
      <c r="I1423" s="76">
        <v>498460</v>
      </c>
      <c r="J1423" s="80">
        <v>1700849</v>
      </c>
    </row>
    <row r="1424" spans="1:10" x14ac:dyDescent="0.25">
      <c r="A1424">
        <v>3</v>
      </c>
      <c r="B1424" s="76">
        <v>1237.0999999999999</v>
      </c>
      <c r="C1424" s="76">
        <v>22.92</v>
      </c>
      <c r="D1424" s="76">
        <v>14</v>
      </c>
      <c r="E1424" s="77" t="s">
        <v>45</v>
      </c>
      <c r="F1424" s="78" t="s">
        <v>25</v>
      </c>
      <c r="G1424" s="76">
        <f t="shared" si="44"/>
        <v>4.1000000000000002E-2</v>
      </c>
      <c r="H1424" s="79">
        <f t="shared" si="45"/>
        <v>0.36968098921079717</v>
      </c>
      <c r="I1424" s="76">
        <v>498461</v>
      </c>
      <c r="J1424" s="80">
        <v>1700851</v>
      </c>
    </row>
    <row r="1425" spans="1:10" x14ac:dyDescent="0.25">
      <c r="A1425">
        <v>3</v>
      </c>
      <c r="B1425" s="76">
        <v>1237.2</v>
      </c>
      <c r="C1425" s="76">
        <v>19.739999999999998</v>
      </c>
      <c r="D1425" s="76">
        <v>12</v>
      </c>
      <c r="E1425" s="77" t="s">
        <v>45</v>
      </c>
      <c r="F1425" s="78" t="s">
        <v>25</v>
      </c>
      <c r="G1425" s="76">
        <f t="shared" si="44"/>
        <v>3.1E-2</v>
      </c>
      <c r="H1425" s="79">
        <f t="shared" si="45"/>
        <v>0.23504195894437749</v>
      </c>
      <c r="I1425" s="76">
        <v>498461</v>
      </c>
      <c r="J1425" s="80">
        <v>1700851</v>
      </c>
    </row>
    <row r="1426" spans="1:10" x14ac:dyDescent="0.25">
      <c r="A1426">
        <v>3</v>
      </c>
      <c r="B1426" s="76">
        <v>1238.0999999999999</v>
      </c>
      <c r="C1426" s="76">
        <v>10.5</v>
      </c>
      <c r="D1426" s="76">
        <v>7</v>
      </c>
      <c r="E1426" s="77" t="s">
        <v>45</v>
      </c>
      <c r="F1426" s="78" t="s">
        <v>25</v>
      </c>
      <c r="G1426" s="76">
        <f t="shared" si="44"/>
        <v>8.9999999999999993E-3</v>
      </c>
      <c r="H1426" s="79">
        <f t="shared" si="45"/>
        <v>3.8792386086526763E-2</v>
      </c>
      <c r="I1426" s="76">
        <v>498461</v>
      </c>
      <c r="J1426" s="80">
        <v>1700852</v>
      </c>
    </row>
    <row r="1427" spans="1:10" x14ac:dyDescent="0.25">
      <c r="A1427">
        <v>3</v>
      </c>
      <c r="B1427" s="76">
        <v>1238.2</v>
      </c>
      <c r="C1427" s="76">
        <v>13.69</v>
      </c>
      <c r="D1427" s="76">
        <v>3.5</v>
      </c>
      <c r="E1427" s="77" t="s">
        <v>45</v>
      </c>
      <c r="F1427" s="78" t="s">
        <v>25</v>
      </c>
      <c r="G1427" s="76">
        <f t="shared" si="44"/>
        <v>1.4999999999999999E-2</v>
      </c>
      <c r="H1427" s="79">
        <f t="shared" si="45"/>
        <v>3.2971962403769199E-2</v>
      </c>
      <c r="I1427" s="76">
        <v>498461</v>
      </c>
      <c r="J1427" s="80">
        <v>1700852</v>
      </c>
    </row>
    <row r="1428" spans="1:10" x14ac:dyDescent="0.25">
      <c r="A1428">
        <v>3</v>
      </c>
      <c r="B1428" s="76">
        <v>1239</v>
      </c>
      <c r="C1428" s="76">
        <v>12.41</v>
      </c>
      <c r="D1428" s="76">
        <v>8</v>
      </c>
      <c r="E1428" s="77" t="s">
        <v>45</v>
      </c>
      <c r="F1428" s="78" t="s">
        <v>25</v>
      </c>
      <c r="G1428" s="76">
        <f t="shared" si="44"/>
        <v>1.2E-2</v>
      </c>
      <c r="H1428" s="79">
        <f t="shared" si="45"/>
        <v>6.1930331590825241E-2</v>
      </c>
      <c r="I1428" s="76">
        <v>498464</v>
      </c>
      <c r="J1428" s="80">
        <v>1700853</v>
      </c>
    </row>
    <row r="1429" spans="1:10" x14ac:dyDescent="0.25">
      <c r="A1429">
        <v>3</v>
      </c>
      <c r="B1429" s="76">
        <v>1240</v>
      </c>
      <c r="C1429" s="76">
        <v>12.1</v>
      </c>
      <c r="D1429" s="76">
        <v>7</v>
      </c>
      <c r="E1429" s="77" t="s">
        <v>45</v>
      </c>
      <c r="F1429" s="78" t="s">
        <v>25</v>
      </c>
      <c r="G1429" s="76">
        <f t="shared" si="44"/>
        <v>1.0999999999999999E-2</v>
      </c>
      <c r="H1429" s="79">
        <f t="shared" si="45"/>
        <v>5.1515585006153143E-2</v>
      </c>
      <c r="I1429" s="76">
        <v>498467</v>
      </c>
      <c r="J1429" s="80">
        <v>1700853</v>
      </c>
    </row>
    <row r="1430" spans="1:10" x14ac:dyDescent="0.25">
      <c r="A1430">
        <v>3</v>
      </c>
      <c r="B1430" s="76">
        <v>1241</v>
      </c>
      <c r="C1430" s="76">
        <v>12.41</v>
      </c>
      <c r="D1430" s="76">
        <v>10</v>
      </c>
      <c r="E1430" s="77" t="s">
        <v>45</v>
      </c>
      <c r="F1430" s="78" t="s">
        <v>25</v>
      </c>
      <c r="G1430" s="76">
        <f t="shared" si="44"/>
        <v>1.2E-2</v>
      </c>
      <c r="H1430" s="79">
        <f t="shared" si="45"/>
        <v>7.7412914488531562E-2</v>
      </c>
      <c r="I1430" s="76">
        <v>498471</v>
      </c>
      <c r="J1430" s="80">
        <v>1700853</v>
      </c>
    </row>
    <row r="1431" spans="1:10" x14ac:dyDescent="0.25">
      <c r="A1431">
        <v>3</v>
      </c>
      <c r="B1431" s="76">
        <v>1242.0999999999999</v>
      </c>
      <c r="C1431" s="76">
        <v>15.28</v>
      </c>
      <c r="D1431" s="76">
        <v>8</v>
      </c>
      <c r="E1431" s="77" t="s">
        <v>45</v>
      </c>
      <c r="F1431" s="78" t="s">
        <v>25</v>
      </c>
      <c r="G1431" s="76">
        <f t="shared" si="44"/>
        <v>1.7999999999999999E-2</v>
      </c>
      <c r="H1431" s="79">
        <f t="shared" si="45"/>
        <v>9.3887235355123083E-2</v>
      </c>
      <c r="I1431" s="76">
        <v>498474</v>
      </c>
      <c r="J1431" s="80">
        <v>1700855</v>
      </c>
    </row>
    <row r="1432" spans="1:10" x14ac:dyDescent="0.25">
      <c r="A1432">
        <v>3</v>
      </c>
      <c r="B1432" s="76">
        <v>1242.2</v>
      </c>
      <c r="C1432" s="76">
        <v>10.5</v>
      </c>
      <c r="D1432" s="76">
        <v>8</v>
      </c>
      <c r="E1432" s="77" t="s">
        <v>45</v>
      </c>
      <c r="F1432" s="78" t="s">
        <v>25</v>
      </c>
      <c r="G1432" s="76">
        <f t="shared" si="44"/>
        <v>8.9999999999999993E-3</v>
      </c>
      <c r="H1432" s="79">
        <f t="shared" si="45"/>
        <v>4.4334155527459153E-2</v>
      </c>
      <c r="I1432" s="76">
        <v>498474</v>
      </c>
      <c r="J1432" s="80">
        <v>1700855</v>
      </c>
    </row>
    <row r="1433" spans="1:10" x14ac:dyDescent="0.25">
      <c r="A1433">
        <v>3</v>
      </c>
      <c r="B1433" s="76">
        <v>1243</v>
      </c>
      <c r="C1433" s="76">
        <v>11.46</v>
      </c>
      <c r="D1433" s="76">
        <v>8</v>
      </c>
      <c r="E1433" s="77" t="s">
        <v>45</v>
      </c>
      <c r="F1433" s="78" t="s">
        <v>25</v>
      </c>
      <c r="G1433" s="76">
        <f t="shared" si="44"/>
        <v>0.01</v>
      </c>
      <c r="H1433" s="79">
        <f t="shared" si="45"/>
        <v>5.2811569887256743E-2</v>
      </c>
      <c r="I1433" s="76">
        <v>498474</v>
      </c>
      <c r="J1433" s="80">
        <v>1700855</v>
      </c>
    </row>
    <row r="1434" spans="1:10" x14ac:dyDescent="0.25">
      <c r="A1434">
        <v>3</v>
      </c>
      <c r="B1434" s="76">
        <v>1244</v>
      </c>
      <c r="C1434" s="76">
        <v>19.100000000000001</v>
      </c>
      <c r="D1434" s="76">
        <v>12</v>
      </c>
      <c r="E1434" s="77" t="s">
        <v>45</v>
      </c>
      <c r="F1434" s="78" t="s">
        <v>25</v>
      </c>
      <c r="G1434" s="76">
        <f t="shared" si="44"/>
        <v>2.9000000000000001E-2</v>
      </c>
      <c r="H1434" s="79">
        <f t="shared" si="45"/>
        <v>0.22004820786356974</v>
      </c>
      <c r="I1434" s="76">
        <v>498474</v>
      </c>
      <c r="J1434" s="80">
        <v>1700856</v>
      </c>
    </row>
    <row r="1435" spans="1:10" x14ac:dyDescent="0.25">
      <c r="A1435">
        <v>3</v>
      </c>
      <c r="B1435" s="76">
        <v>1245</v>
      </c>
      <c r="C1435" s="76">
        <v>10.5</v>
      </c>
      <c r="D1435" s="76">
        <v>7</v>
      </c>
      <c r="E1435" s="77" t="s">
        <v>45</v>
      </c>
      <c r="F1435" s="78" t="s">
        <v>25</v>
      </c>
      <c r="G1435" s="76">
        <f t="shared" si="44"/>
        <v>8.9999999999999993E-3</v>
      </c>
      <c r="H1435" s="79">
        <f t="shared" si="45"/>
        <v>3.8792386086526763E-2</v>
      </c>
      <c r="I1435" s="76">
        <v>498474</v>
      </c>
      <c r="J1435" s="80">
        <v>1700856</v>
      </c>
    </row>
    <row r="1436" spans="1:10" x14ac:dyDescent="0.25">
      <c r="A1436">
        <v>3</v>
      </c>
      <c r="B1436" s="76">
        <v>1246</v>
      </c>
      <c r="C1436" s="76">
        <v>18.46</v>
      </c>
      <c r="D1436" s="76">
        <v>16</v>
      </c>
      <c r="E1436" s="77" t="s">
        <v>45</v>
      </c>
      <c r="F1436" s="78" t="s">
        <v>25</v>
      </c>
      <c r="G1436" s="76">
        <f t="shared" si="44"/>
        <v>2.7E-2</v>
      </c>
      <c r="H1436" s="79">
        <f t="shared" si="45"/>
        <v>0.27406478210868213</v>
      </c>
      <c r="I1436" s="76">
        <v>498475</v>
      </c>
      <c r="J1436" s="80">
        <v>1700856</v>
      </c>
    </row>
    <row r="1437" spans="1:10" x14ac:dyDescent="0.25">
      <c r="A1437">
        <v>3</v>
      </c>
      <c r="B1437" s="76">
        <v>1247</v>
      </c>
      <c r="C1437" s="76">
        <v>16.55</v>
      </c>
      <c r="D1437" s="76">
        <v>14</v>
      </c>
      <c r="E1437" s="77" t="s">
        <v>45</v>
      </c>
      <c r="F1437" s="78" t="s">
        <v>25</v>
      </c>
      <c r="G1437" s="76">
        <f t="shared" si="44"/>
        <v>2.1999999999999999E-2</v>
      </c>
      <c r="H1437" s="79">
        <f t="shared" si="45"/>
        <v>0.19274977832317275</v>
      </c>
      <c r="I1437" s="76">
        <v>498476</v>
      </c>
      <c r="J1437" s="80">
        <v>1700860</v>
      </c>
    </row>
    <row r="1438" spans="1:10" x14ac:dyDescent="0.25">
      <c r="A1438">
        <v>3</v>
      </c>
      <c r="B1438" s="76">
        <v>1248</v>
      </c>
      <c r="C1438" s="76">
        <v>20.69</v>
      </c>
      <c r="D1438" s="76">
        <v>11</v>
      </c>
      <c r="E1438" s="77" t="s">
        <v>62</v>
      </c>
      <c r="F1438" s="78" t="s">
        <v>63</v>
      </c>
      <c r="G1438" s="76">
        <f t="shared" si="44"/>
        <v>3.4000000000000002E-2</v>
      </c>
      <c r="H1438" s="79">
        <f t="shared" si="45"/>
        <v>0.23669196864497705</v>
      </c>
      <c r="I1438" s="76">
        <v>498477</v>
      </c>
      <c r="J1438" s="80">
        <v>1700862</v>
      </c>
    </row>
    <row r="1439" spans="1:10" x14ac:dyDescent="0.25">
      <c r="A1439">
        <v>3</v>
      </c>
      <c r="B1439" s="76">
        <v>1249</v>
      </c>
      <c r="C1439" s="76">
        <v>27.06</v>
      </c>
      <c r="D1439" s="76">
        <v>13</v>
      </c>
      <c r="E1439" s="77" t="s">
        <v>46</v>
      </c>
      <c r="F1439" s="78" t="s">
        <v>17</v>
      </c>
      <c r="G1439" s="76">
        <f t="shared" si="44"/>
        <v>5.8000000000000003E-2</v>
      </c>
      <c r="H1439" s="79">
        <f t="shared" si="45"/>
        <v>0.4784855117948138</v>
      </c>
      <c r="I1439" s="76">
        <v>498475</v>
      </c>
      <c r="J1439" s="80">
        <v>1700869</v>
      </c>
    </row>
    <row r="1440" spans="1:10" x14ac:dyDescent="0.25">
      <c r="A1440">
        <v>3</v>
      </c>
      <c r="B1440" s="76">
        <v>1250</v>
      </c>
      <c r="C1440" s="76">
        <v>16.55</v>
      </c>
      <c r="D1440" s="76">
        <v>8</v>
      </c>
      <c r="E1440" s="77" t="s">
        <v>45</v>
      </c>
      <c r="F1440" s="78" t="s">
        <v>25</v>
      </c>
      <c r="G1440" s="76">
        <f t="shared" si="44"/>
        <v>2.1999999999999999E-2</v>
      </c>
      <c r="H1440" s="79">
        <f t="shared" si="45"/>
        <v>0.11014273047038443</v>
      </c>
      <c r="I1440" s="76">
        <v>498475</v>
      </c>
      <c r="J1440" s="80">
        <v>1700869</v>
      </c>
    </row>
    <row r="1441" spans="1:10" x14ac:dyDescent="0.25">
      <c r="A1441">
        <v>3</v>
      </c>
      <c r="B1441" s="76">
        <v>1251</v>
      </c>
      <c r="C1441" s="76">
        <v>16.55</v>
      </c>
      <c r="D1441" s="76">
        <v>10</v>
      </c>
      <c r="E1441" s="77" t="s">
        <v>45</v>
      </c>
      <c r="F1441" s="78" t="s">
        <v>25</v>
      </c>
      <c r="G1441" s="76">
        <f t="shared" si="44"/>
        <v>2.1999999999999999E-2</v>
      </c>
      <c r="H1441" s="79">
        <f t="shared" si="45"/>
        <v>0.13767841308798054</v>
      </c>
      <c r="I1441" s="76">
        <v>498473</v>
      </c>
      <c r="J1441" s="80">
        <v>1700869</v>
      </c>
    </row>
    <row r="1442" spans="1:10" x14ac:dyDescent="0.25">
      <c r="A1442">
        <v>3</v>
      </c>
      <c r="B1442" s="76">
        <v>1252</v>
      </c>
      <c r="C1442" s="76">
        <v>15.92</v>
      </c>
      <c r="D1442" s="76">
        <v>12</v>
      </c>
      <c r="E1442" s="77" t="s">
        <v>45</v>
      </c>
      <c r="F1442" s="78" t="s">
        <v>25</v>
      </c>
      <c r="G1442" s="76">
        <f t="shared" si="44"/>
        <v>0.02</v>
      </c>
      <c r="H1442" s="79">
        <f t="shared" si="45"/>
        <v>0.15287526687720579</v>
      </c>
      <c r="I1442" s="76">
        <v>498472</v>
      </c>
      <c r="J1442" s="80">
        <v>1700866</v>
      </c>
    </row>
    <row r="1443" spans="1:10" x14ac:dyDescent="0.25">
      <c r="A1443">
        <v>3</v>
      </c>
      <c r="B1443" s="76">
        <v>1253</v>
      </c>
      <c r="C1443" s="76">
        <v>25.46</v>
      </c>
      <c r="D1443" s="76">
        <v>17</v>
      </c>
      <c r="E1443" s="77" t="s">
        <v>45</v>
      </c>
      <c r="F1443" s="78" t="s">
        <v>25</v>
      </c>
      <c r="G1443" s="76">
        <f t="shared" si="44"/>
        <v>5.0999999999999997E-2</v>
      </c>
      <c r="H1443" s="79">
        <f t="shared" si="45"/>
        <v>0.55390536974461846</v>
      </c>
      <c r="I1443" s="76">
        <v>498472</v>
      </c>
      <c r="J1443" s="80">
        <v>1700863</v>
      </c>
    </row>
    <row r="1444" spans="1:10" x14ac:dyDescent="0.25">
      <c r="A1444">
        <v>3</v>
      </c>
      <c r="B1444" s="76">
        <v>1254.0999999999999</v>
      </c>
      <c r="C1444" s="76">
        <v>17.190000000000001</v>
      </c>
      <c r="D1444" s="76">
        <v>12</v>
      </c>
      <c r="E1444" s="77" t="s">
        <v>49</v>
      </c>
      <c r="F1444" s="78" t="s">
        <v>26</v>
      </c>
      <c r="G1444" s="76">
        <f t="shared" si="44"/>
        <v>2.3E-2</v>
      </c>
      <c r="H1444" s="79">
        <f t="shared" si="45"/>
        <v>0.17823904836949156</v>
      </c>
      <c r="I1444" s="76">
        <v>498472</v>
      </c>
      <c r="J1444" s="80">
        <v>1700863</v>
      </c>
    </row>
    <row r="1445" spans="1:10" x14ac:dyDescent="0.25">
      <c r="A1445">
        <v>3</v>
      </c>
      <c r="B1445" s="76">
        <v>1254.2</v>
      </c>
      <c r="C1445" s="76">
        <v>14.64</v>
      </c>
      <c r="D1445" s="76">
        <v>10</v>
      </c>
      <c r="E1445" s="77" t="s">
        <v>46</v>
      </c>
      <c r="F1445" s="78" t="s">
        <v>17</v>
      </c>
      <c r="G1445" s="76">
        <f t="shared" si="44"/>
        <v>1.7000000000000001E-2</v>
      </c>
      <c r="H1445" s="79">
        <f t="shared" si="45"/>
        <v>0.10773380748909424</v>
      </c>
      <c r="I1445" s="76">
        <v>498472</v>
      </c>
      <c r="J1445" s="80">
        <v>1700863</v>
      </c>
    </row>
    <row r="1446" spans="1:10" x14ac:dyDescent="0.25">
      <c r="A1446">
        <v>3</v>
      </c>
      <c r="B1446" s="76">
        <v>1255</v>
      </c>
      <c r="C1446" s="76">
        <v>19.420000000000002</v>
      </c>
      <c r="D1446" s="76">
        <v>12</v>
      </c>
      <c r="E1446" s="77" t="s">
        <v>51</v>
      </c>
      <c r="F1446" s="78" t="s">
        <v>15</v>
      </c>
      <c r="G1446" s="76">
        <f t="shared" si="44"/>
        <v>0.03</v>
      </c>
      <c r="H1446" s="79">
        <f t="shared" si="45"/>
        <v>0.22748331717912995</v>
      </c>
      <c r="I1446" s="76">
        <v>498470</v>
      </c>
      <c r="J1446" s="80">
        <v>1700865</v>
      </c>
    </row>
    <row r="1447" spans="1:10" x14ac:dyDescent="0.25">
      <c r="A1447">
        <v>3</v>
      </c>
      <c r="B1447" s="76">
        <v>1256.0999999999999</v>
      </c>
      <c r="C1447" s="76">
        <v>16.55</v>
      </c>
      <c r="D1447" s="76">
        <v>7</v>
      </c>
      <c r="E1447" s="77" t="s">
        <v>45</v>
      </c>
      <c r="F1447" s="78" t="s">
        <v>25</v>
      </c>
      <c r="G1447" s="76">
        <f t="shared" si="44"/>
        <v>2.1999999999999999E-2</v>
      </c>
      <c r="H1447" s="79">
        <f t="shared" si="45"/>
        <v>9.6374889161586375E-2</v>
      </c>
      <c r="I1447" s="76">
        <v>498470</v>
      </c>
      <c r="J1447" s="80">
        <v>1700865</v>
      </c>
    </row>
    <row r="1448" spans="1:10" x14ac:dyDescent="0.25">
      <c r="A1448">
        <v>3</v>
      </c>
      <c r="B1448" s="76">
        <v>1256.2</v>
      </c>
      <c r="C1448" s="76">
        <v>18.14</v>
      </c>
      <c r="D1448" s="76">
        <v>10</v>
      </c>
      <c r="E1448" s="77" t="s">
        <v>45</v>
      </c>
      <c r="F1448" s="78" t="s">
        <v>25</v>
      </c>
      <c r="G1448" s="76">
        <f t="shared" si="44"/>
        <v>2.5999999999999999E-2</v>
      </c>
      <c r="H1448" s="79">
        <f t="shared" si="45"/>
        <v>0.16540339551251138</v>
      </c>
      <c r="I1448" s="76">
        <v>498470</v>
      </c>
      <c r="J1448" s="80">
        <v>1700865</v>
      </c>
    </row>
    <row r="1449" spans="1:10" x14ac:dyDescent="0.25">
      <c r="A1449">
        <v>3</v>
      </c>
      <c r="B1449" s="76">
        <v>1257</v>
      </c>
      <c r="C1449" s="76">
        <v>16.55</v>
      </c>
      <c r="D1449" s="76">
        <v>12</v>
      </c>
      <c r="E1449" s="77" t="s">
        <v>45</v>
      </c>
      <c r="F1449" s="78" t="s">
        <v>25</v>
      </c>
      <c r="G1449" s="76">
        <f t="shared" si="44"/>
        <v>2.1999999999999999E-2</v>
      </c>
      <c r="H1449" s="79">
        <f t="shared" si="45"/>
        <v>0.16521409570557663</v>
      </c>
      <c r="I1449" s="76">
        <v>498466</v>
      </c>
      <c r="J1449" s="80">
        <v>1700866</v>
      </c>
    </row>
    <row r="1450" spans="1:10" x14ac:dyDescent="0.25">
      <c r="A1450">
        <v>3</v>
      </c>
      <c r="B1450" s="76">
        <v>1258.0999999999999</v>
      </c>
      <c r="C1450" s="76">
        <v>22.28</v>
      </c>
      <c r="D1450" s="76">
        <v>12</v>
      </c>
      <c r="E1450" s="77" t="s">
        <v>45</v>
      </c>
      <c r="F1450" s="78" t="s">
        <v>25</v>
      </c>
      <c r="G1450" s="76">
        <f t="shared" si="44"/>
        <v>3.9E-2</v>
      </c>
      <c r="H1450" s="79">
        <f t="shared" si="45"/>
        <v>0.29942046080519569</v>
      </c>
      <c r="I1450" s="76">
        <v>498466</v>
      </c>
      <c r="J1450" s="80">
        <v>1700869</v>
      </c>
    </row>
    <row r="1451" spans="1:10" x14ac:dyDescent="0.25">
      <c r="A1451">
        <v>3</v>
      </c>
      <c r="B1451" s="76">
        <v>1258.2</v>
      </c>
      <c r="C1451" s="76">
        <v>12.73</v>
      </c>
      <c r="D1451" s="76">
        <v>12</v>
      </c>
      <c r="E1451" s="77" t="s">
        <v>45</v>
      </c>
      <c r="F1451" s="78" t="s">
        <v>25</v>
      </c>
      <c r="G1451" s="76">
        <f t="shared" si="44"/>
        <v>1.2999999999999999E-2</v>
      </c>
      <c r="H1451" s="79">
        <f t="shared" si="45"/>
        <v>9.7748006425520922E-2</v>
      </c>
      <c r="I1451" s="76">
        <v>498466</v>
      </c>
      <c r="J1451" s="80">
        <v>1700869</v>
      </c>
    </row>
    <row r="1452" spans="1:10" x14ac:dyDescent="0.25">
      <c r="A1452">
        <v>3</v>
      </c>
      <c r="B1452" s="76">
        <v>1258.3</v>
      </c>
      <c r="C1452" s="76">
        <v>24.19</v>
      </c>
      <c r="D1452" s="76">
        <v>14</v>
      </c>
      <c r="E1452" s="77" t="s">
        <v>45</v>
      </c>
      <c r="F1452" s="78" t="s">
        <v>25</v>
      </c>
      <c r="G1452" s="76">
        <f t="shared" si="44"/>
        <v>4.5999999999999999E-2</v>
      </c>
      <c r="H1452" s="79">
        <f t="shared" si="45"/>
        <v>0.41178415151176906</v>
      </c>
      <c r="I1452" s="76">
        <v>498466</v>
      </c>
      <c r="J1452" s="80">
        <v>1700869</v>
      </c>
    </row>
    <row r="1453" spans="1:10" x14ac:dyDescent="0.25">
      <c r="A1453">
        <v>3</v>
      </c>
      <c r="B1453" s="76">
        <v>1259</v>
      </c>
      <c r="C1453" s="76">
        <v>21.01</v>
      </c>
      <c r="D1453" s="76">
        <v>14</v>
      </c>
      <c r="E1453" s="77" t="s">
        <v>45</v>
      </c>
      <c r="F1453" s="78" t="s">
        <v>25</v>
      </c>
      <c r="G1453" s="76">
        <f t="shared" si="44"/>
        <v>3.5000000000000003E-2</v>
      </c>
      <c r="H1453" s="79">
        <f t="shared" si="45"/>
        <v>0.31063472010073928</v>
      </c>
      <c r="I1453" s="76">
        <v>498465</v>
      </c>
      <c r="J1453" s="80">
        <v>1700866</v>
      </c>
    </row>
    <row r="1454" spans="1:10" x14ac:dyDescent="0.25">
      <c r="A1454">
        <v>3</v>
      </c>
      <c r="B1454" s="76">
        <v>1260</v>
      </c>
      <c r="C1454" s="76">
        <v>14.64</v>
      </c>
      <c r="D1454" s="76">
        <v>5</v>
      </c>
      <c r="E1454" s="77" t="s">
        <v>45</v>
      </c>
      <c r="F1454" s="78" t="s">
        <v>25</v>
      </c>
      <c r="G1454" s="76">
        <f t="shared" si="44"/>
        <v>1.7000000000000001E-2</v>
      </c>
      <c r="H1454" s="79">
        <f t="shared" si="45"/>
        <v>5.3866903744547119E-2</v>
      </c>
      <c r="I1454" s="76">
        <v>498466</v>
      </c>
      <c r="J1454" s="80">
        <v>1700866</v>
      </c>
    </row>
    <row r="1455" spans="1:10" x14ac:dyDescent="0.25">
      <c r="A1455">
        <v>3</v>
      </c>
      <c r="B1455" s="76">
        <v>1261</v>
      </c>
      <c r="C1455" s="76">
        <v>22.92</v>
      </c>
      <c r="D1455" s="76">
        <v>14</v>
      </c>
      <c r="E1455" s="77" t="s">
        <v>45</v>
      </c>
      <c r="F1455" s="78" t="s">
        <v>25</v>
      </c>
      <c r="G1455" s="76">
        <f t="shared" si="44"/>
        <v>4.1000000000000002E-2</v>
      </c>
      <c r="H1455" s="79">
        <f t="shared" si="45"/>
        <v>0.36968098921079717</v>
      </c>
      <c r="I1455" s="76">
        <v>498464</v>
      </c>
      <c r="J1455" s="80">
        <v>1700865</v>
      </c>
    </row>
    <row r="1456" spans="1:10" x14ac:dyDescent="0.25">
      <c r="A1456">
        <v>3</v>
      </c>
      <c r="B1456" s="76">
        <v>1262</v>
      </c>
      <c r="C1456" s="76">
        <v>28.97</v>
      </c>
      <c r="D1456" s="76">
        <v>15</v>
      </c>
      <c r="E1456" s="77" t="s">
        <v>45</v>
      </c>
      <c r="F1456" s="78" t="s">
        <v>25</v>
      </c>
      <c r="G1456" s="76">
        <f t="shared" si="44"/>
        <v>6.6000000000000003E-2</v>
      </c>
      <c r="H1456" s="79">
        <f t="shared" si="45"/>
        <v>0.63278781069243806</v>
      </c>
      <c r="I1456" s="76">
        <v>498460</v>
      </c>
      <c r="J1456" s="80">
        <v>1700864</v>
      </c>
    </row>
    <row r="1457" spans="1:10" x14ac:dyDescent="0.25">
      <c r="A1457">
        <v>3</v>
      </c>
      <c r="B1457" s="76">
        <v>1263.0999999999999</v>
      </c>
      <c r="C1457" s="76">
        <v>16.23</v>
      </c>
      <c r="D1457" s="76">
        <v>10</v>
      </c>
      <c r="E1457" s="77" t="s">
        <v>45</v>
      </c>
      <c r="F1457" s="78" t="s">
        <v>25</v>
      </c>
      <c r="G1457" s="76">
        <f t="shared" si="44"/>
        <v>2.1000000000000001E-2</v>
      </c>
      <c r="H1457" s="79">
        <f t="shared" si="45"/>
        <v>0.13240576504012527</v>
      </c>
      <c r="I1457" s="76">
        <v>498460</v>
      </c>
      <c r="J1457" s="80">
        <v>1700861</v>
      </c>
    </row>
    <row r="1458" spans="1:10" x14ac:dyDescent="0.25">
      <c r="A1458">
        <v>3</v>
      </c>
      <c r="B1458" s="76">
        <v>1263.2</v>
      </c>
      <c r="C1458" s="76">
        <v>15.92</v>
      </c>
      <c r="D1458" s="76">
        <v>8</v>
      </c>
      <c r="E1458" s="77" t="s">
        <v>45</v>
      </c>
      <c r="F1458" s="78" t="s">
        <v>25</v>
      </c>
      <c r="G1458" s="76">
        <f t="shared" si="44"/>
        <v>0.02</v>
      </c>
      <c r="H1458" s="79">
        <f t="shared" si="45"/>
        <v>0.10191684458480386</v>
      </c>
      <c r="I1458" s="76">
        <v>498460</v>
      </c>
      <c r="J1458" s="80">
        <v>1700861</v>
      </c>
    </row>
    <row r="1459" spans="1:10" x14ac:dyDescent="0.25">
      <c r="A1459">
        <v>3</v>
      </c>
      <c r="B1459" s="76">
        <v>1264.0999999999999</v>
      </c>
      <c r="C1459" s="76">
        <v>27.06</v>
      </c>
      <c r="D1459" s="76">
        <v>14</v>
      </c>
      <c r="E1459" s="77" t="s">
        <v>45</v>
      </c>
      <c r="F1459" s="78" t="s">
        <v>25</v>
      </c>
      <c r="G1459" s="76">
        <f t="shared" si="44"/>
        <v>5.8000000000000003E-2</v>
      </c>
      <c r="H1459" s="79">
        <f t="shared" si="45"/>
        <v>0.51529208962518414</v>
      </c>
      <c r="I1459" s="76">
        <v>498459</v>
      </c>
      <c r="J1459" s="80">
        <v>1700863</v>
      </c>
    </row>
    <row r="1460" spans="1:10" x14ac:dyDescent="0.25">
      <c r="A1460">
        <v>3</v>
      </c>
      <c r="B1460" s="76">
        <v>1264.2</v>
      </c>
      <c r="C1460" s="76">
        <v>21.01</v>
      </c>
      <c r="D1460" s="76">
        <v>15</v>
      </c>
      <c r="E1460" s="77" t="s">
        <v>45</v>
      </c>
      <c r="F1460" s="78" t="s">
        <v>25</v>
      </c>
      <c r="G1460" s="76">
        <f t="shared" si="44"/>
        <v>3.5000000000000003E-2</v>
      </c>
      <c r="H1460" s="79">
        <f t="shared" si="45"/>
        <v>0.33282291439364931</v>
      </c>
      <c r="I1460" s="76">
        <v>498459</v>
      </c>
      <c r="J1460" s="80">
        <v>1700863</v>
      </c>
    </row>
    <row r="1461" spans="1:10" x14ac:dyDescent="0.25">
      <c r="A1461">
        <v>3</v>
      </c>
      <c r="B1461" s="76">
        <v>1265.0999999999999</v>
      </c>
      <c r="C1461" s="76">
        <v>16.55</v>
      </c>
      <c r="D1461" s="76">
        <v>11</v>
      </c>
      <c r="E1461" s="77" t="s">
        <v>53</v>
      </c>
      <c r="F1461" s="78" t="s">
        <v>20</v>
      </c>
      <c r="G1461" s="76">
        <f t="shared" si="44"/>
        <v>2.1999999999999999E-2</v>
      </c>
      <c r="H1461" s="79">
        <f t="shared" si="45"/>
        <v>0.15144625439677858</v>
      </c>
      <c r="I1461" s="76">
        <v>498458</v>
      </c>
      <c r="J1461" s="80">
        <v>1700862</v>
      </c>
    </row>
    <row r="1462" spans="1:10" x14ac:dyDescent="0.25">
      <c r="A1462">
        <v>3</v>
      </c>
      <c r="B1462" s="76">
        <v>1265.2</v>
      </c>
      <c r="C1462" s="76">
        <v>20.69</v>
      </c>
      <c r="D1462" s="76">
        <v>13</v>
      </c>
      <c r="E1462" s="77" t="s">
        <v>47</v>
      </c>
      <c r="F1462" s="78" t="s">
        <v>20</v>
      </c>
      <c r="G1462" s="76">
        <f t="shared" si="44"/>
        <v>3.4000000000000002E-2</v>
      </c>
      <c r="H1462" s="79">
        <f t="shared" si="45"/>
        <v>0.27972687203497293</v>
      </c>
      <c r="I1462" s="76">
        <v>498458</v>
      </c>
      <c r="J1462" s="80">
        <v>1700862</v>
      </c>
    </row>
    <row r="1463" spans="1:10" x14ac:dyDescent="0.25">
      <c r="A1463">
        <v>3</v>
      </c>
      <c r="B1463" s="76">
        <v>1266</v>
      </c>
      <c r="C1463" s="76">
        <v>11.14</v>
      </c>
      <c r="D1463" s="76">
        <v>5</v>
      </c>
      <c r="E1463" s="77" t="s">
        <v>45</v>
      </c>
      <c r="F1463" s="78" t="s">
        <v>25</v>
      </c>
      <c r="G1463" s="76">
        <f t="shared" si="44"/>
        <v>0.01</v>
      </c>
      <c r="H1463" s="79">
        <f t="shared" si="45"/>
        <v>3.1189631333874548E-2</v>
      </c>
      <c r="I1463" s="76">
        <v>498456</v>
      </c>
      <c r="J1463" s="80">
        <v>1700862</v>
      </c>
    </row>
    <row r="1464" spans="1:10" x14ac:dyDescent="0.25">
      <c r="A1464">
        <v>3</v>
      </c>
      <c r="B1464" s="76">
        <v>1267.0999999999999</v>
      </c>
      <c r="C1464" s="76">
        <v>25.46</v>
      </c>
      <c r="D1464" s="76">
        <v>21</v>
      </c>
      <c r="E1464" s="77" t="s">
        <v>45</v>
      </c>
      <c r="F1464" s="78" t="s">
        <v>25</v>
      </c>
      <c r="G1464" s="76">
        <f t="shared" si="44"/>
        <v>5.0999999999999997E-2</v>
      </c>
      <c r="H1464" s="79">
        <f t="shared" si="45"/>
        <v>0.68423604497864643</v>
      </c>
      <c r="I1464" s="76">
        <v>498455</v>
      </c>
      <c r="J1464" s="80">
        <v>1700859</v>
      </c>
    </row>
    <row r="1465" spans="1:10" x14ac:dyDescent="0.25">
      <c r="A1465">
        <v>3</v>
      </c>
      <c r="B1465" s="76">
        <v>1267.2</v>
      </c>
      <c r="C1465" s="76">
        <v>21.33</v>
      </c>
      <c r="D1465" s="76">
        <v>15</v>
      </c>
      <c r="E1465" s="77" t="s">
        <v>45</v>
      </c>
      <c r="F1465" s="78" t="s">
        <v>25</v>
      </c>
      <c r="G1465" s="76">
        <f t="shared" si="44"/>
        <v>3.5999999999999997E-2</v>
      </c>
      <c r="H1465" s="79">
        <f t="shared" si="45"/>
        <v>0.34303846892443901</v>
      </c>
      <c r="I1465" s="76">
        <v>498455</v>
      </c>
      <c r="J1465" s="80">
        <v>1700859</v>
      </c>
    </row>
    <row r="1466" spans="1:10" x14ac:dyDescent="0.25">
      <c r="A1466">
        <v>3</v>
      </c>
      <c r="B1466" s="76">
        <v>1267.3</v>
      </c>
      <c r="C1466" s="76">
        <v>16.55</v>
      </c>
      <c r="D1466" s="76">
        <v>15</v>
      </c>
      <c r="E1466" s="77" t="s">
        <v>45</v>
      </c>
      <c r="F1466" s="78" t="s">
        <v>25</v>
      </c>
      <c r="G1466" s="76">
        <f t="shared" si="44"/>
        <v>2.1999999999999999E-2</v>
      </c>
      <c r="H1466" s="79">
        <f t="shared" si="45"/>
        <v>0.20651761963197082</v>
      </c>
      <c r="I1466" s="76">
        <v>498455</v>
      </c>
      <c r="J1466" s="80">
        <v>1700859</v>
      </c>
    </row>
    <row r="1467" spans="1:10" x14ac:dyDescent="0.25">
      <c r="A1467">
        <v>3</v>
      </c>
      <c r="B1467" s="76">
        <v>1268.0999999999999</v>
      </c>
      <c r="C1467" s="76">
        <v>28.65</v>
      </c>
      <c r="D1467" s="76">
        <v>16</v>
      </c>
      <c r="E1467" s="77" t="s">
        <v>45</v>
      </c>
      <c r="F1467" s="78" t="s">
        <v>25</v>
      </c>
      <c r="G1467" s="76">
        <f t="shared" si="44"/>
        <v>6.4000000000000001E-2</v>
      </c>
      <c r="H1467" s="79">
        <f t="shared" si="45"/>
        <v>0.66014462359070913</v>
      </c>
      <c r="I1467" s="76">
        <v>498451</v>
      </c>
      <c r="J1467" s="80">
        <v>1700856</v>
      </c>
    </row>
    <row r="1468" spans="1:10" x14ac:dyDescent="0.25">
      <c r="A1468">
        <v>3</v>
      </c>
      <c r="B1468" s="76">
        <v>1268.2</v>
      </c>
      <c r="C1468" s="76">
        <v>22.28</v>
      </c>
      <c r="D1468" s="76">
        <v>10</v>
      </c>
      <c r="E1468" s="77" t="s">
        <v>45</v>
      </c>
      <c r="F1468" s="78" t="s">
        <v>25</v>
      </c>
      <c r="G1468" s="76">
        <f t="shared" si="44"/>
        <v>3.9E-2</v>
      </c>
      <c r="H1468" s="79">
        <f t="shared" si="45"/>
        <v>0.24951705067099639</v>
      </c>
      <c r="I1468" s="76">
        <v>498451</v>
      </c>
      <c r="J1468" s="80">
        <v>1700856</v>
      </c>
    </row>
    <row r="1469" spans="1:10" x14ac:dyDescent="0.25">
      <c r="A1469">
        <v>3</v>
      </c>
      <c r="B1469" s="76">
        <v>1269</v>
      </c>
      <c r="C1469" s="76">
        <v>22.92</v>
      </c>
      <c r="D1469" s="76">
        <v>12</v>
      </c>
      <c r="E1469" s="77" t="s">
        <v>45</v>
      </c>
      <c r="F1469" s="78" t="s">
        <v>25</v>
      </c>
      <c r="G1469" s="76">
        <f t="shared" si="44"/>
        <v>4.1000000000000002E-2</v>
      </c>
      <c r="H1469" s="79">
        <f t="shared" si="45"/>
        <v>0.31686941932354046</v>
      </c>
      <c r="I1469" s="76">
        <v>498449</v>
      </c>
      <c r="J1469" s="80">
        <v>1700857</v>
      </c>
    </row>
    <row r="1470" spans="1:10" x14ac:dyDescent="0.25">
      <c r="A1470">
        <v>3</v>
      </c>
      <c r="B1470" s="76">
        <v>1270</v>
      </c>
      <c r="C1470" s="76">
        <v>31.51</v>
      </c>
      <c r="D1470" s="76">
        <v>19</v>
      </c>
      <c r="E1470" s="77" t="s">
        <v>45</v>
      </c>
      <c r="F1470" s="78" t="s">
        <v>25</v>
      </c>
      <c r="G1470" s="76">
        <f t="shared" si="44"/>
        <v>7.8E-2</v>
      </c>
      <c r="H1470" s="79">
        <f t="shared" si="45"/>
        <v>0.94824434772887167</v>
      </c>
      <c r="I1470" s="76">
        <v>498444</v>
      </c>
      <c r="J1470" s="80">
        <v>1700857</v>
      </c>
    </row>
    <row r="1471" spans="1:10" x14ac:dyDescent="0.25">
      <c r="A1471">
        <v>3</v>
      </c>
      <c r="B1471" s="76">
        <v>1271.0999999999999</v>
      </c>
      <c r="C1471" s="76">
        <v>31.51</v>
      </c>
      <c r="D1471" s="76">
        <v>12</v>
      </c>
      <c r="E1471" s="77" t="s">
        <v>45</v>
      </c>
      <c r="F1471" s="78" t="s">
        <v>25</v>
      </c>
      <c r="G1471" s="76">
        <f t="shared" si="44"/>
        <v>7.8E-2</v>
      </c>
      <c r="H1471" s="79">
        <f t="shared" si="45"/>
        <v>0.59889116698665579</v>
      </c>
      <c r="I1471" s="76">
        <v>498441</v>
      </c>
      <c r="J1471" s="80">
        <v>1700855</v>
      </c>
    </row>
    <row r="1472" spans="1:10" x14ac:dyDescent="0.25">
      <c r="A1472">
        <v>3</v>
      </c>
      <c r="B1472" s="76">
        <v>1271.2</v>
      </c>
      <c r="C1472" s="76">
        <v>16.23</v>
      </c>
      <c r="D1472" s="76">
        <v>10</v>
      </c>
      <c r="E1472" s="77" t="s">
        <v>45</v>
      </c>
      <c r="F1472" s="78" t="s">
        <v>25</v>
      </c>
      <c r="G1472" s="76">
        <f t="shared" si="44"/>
        <v>2.1000000000000001E-2</v>
      </c>
      <c r="H1472" s="79">
        <f t="shared" si="45"/>
        <v>0.13240576504012527</v>
      </c>
      <c r="I1472" s="76">
        <v>498441</v>
      </c>
      <c r="J1472" s="80">
        <v>1700855</v>
      </c>
    </row>
    <row r="1473" spans="1:10" x14ac:dyDescent="0.25">
      <c r="A1473">
        <v>3</v>
      </c>
      <c r="B1473" s="76">
        <v>1272.0999999999999</v>
      </c>
      <c r="C1473" s="76">
        <v>24.83</v>
      </c>
      <c r="D1473" s="76">
        <v>18</v>
      </c>
      <c r="E1473" s="77" t="s">
        <v>45</v>
      </c>
      <c r="F1473" s="78" t="s">
        <v>25</v>
      </c>
      <c r="G1473" s="76">
        <f t="shared" si="44"/>
        <v>4.8000000000000001E-2</v>
      </c>
      <c r="H1473" s="79">
        <f t="shared" si="45"/>
        <v>0.5578222069341493</v>
      </c>
      <c r="I1473" s="76">
        <v>498437</v>
      </c>
      <c r="J1473" s="80">
        <v>1700849</v>
      </c>
    </row>
    <row r="1474" spans="1:10" x14ac:dyDescent="0.25">
      <c r="A1474">
        <v>3</v>
      </c>
      <c r="B1474" s="76">
        <v>1272.2</v>
      </c>
      <c r="C1474" s="76">
        <v>24.51</v>
      </c>
      <c r="D1474" s="76">
        <v>16</v>
      </c>
      <c r="E1474" s="77" t="s">
        <v>45</v>
      </c>
      <c r="F1474" s="78" t="s">
        <v>25</v>
      </c>
      <c r="G1474" s="76">
        <f t="shared" ref="G1474:G1537" si="46">ROUND((C1474/100)^2*0.7854,3)</f>
        <v>4.7E-2</v>
      </c>
      <c r="H1474" s="79">
        <f t="shared" si="45"/>
        <v>0.48314385532846021</v>
      </c>
      <c r="I1474" s="76">
        <v>498437</v>
      </c>
      <c r="J1474" s="80">
        <v>1700849</v>
      </c>
    </row>
    <row r="1475" spans="1:10" x14ac:dyDescent="0.25">
      <c r="A1475">
        <v>3</v>
      </c>
      <c r="B1475" s="76">
        <v>1273.0999999999999</v>
      </c>
      <c r="C1475" s="76">
        <v>11.78</v>
      </c>
      <c r="D1475" s="76">
        <v>10</v>
      </c>
      <c r="E1475" s="77" t="s">
        <v>45</v>
      </c>
      <c r="F1475" s="78" t="s">
        <v>25</v>
      </c>
      <c r="G1475" s="76">
        <f t="shared" si="46"/>
        <v>1.0999999999999999E-2</v>
      </c>
      <c r="H1475" s="79">
        <f t="shared" ref="H1475:H1538" si="47">IF(E1475="Pino candelillo",-0.0044177+(0.0000285*C1475^2*D1475),((C1475/100)^2)*D1475*0.64*(PI()/4))</f>
        <v>6.9752605758465577E-2</v>
      </c>
      <c r="I1475" s="76">
        <v>498431</v>
      </c>
      <c r="J1475" s="80">
        <v>1700844</v>
      </c>
    </row>
    <row r="1476" spans="1:10" x14ac:dyDescent="0.25">
      <c r="A1476">
        <v>3</v>
      </c>
      <c r="B1476" s="76">
        <v>1273.2</v>
      </c>
      <c r="C1476" s="76">
        <v>19.420000000000002</v>
      </c>
      <c r="D1476" s="76">
        <v>8</v>
      </c>
      <c r="E1476" s="77" t="s">
        <v>45</v>
      </c>
      <c r="F1476" s="78" t="s">
        <v>25</v>
      </c>
      <c r="G1476" s="76">
        <f t="shared" si="46"/>
        <v>0.03</v>
      </c>
      <c r="H1476" s="79">
        <f t="shared" si="47"/>
        <v>0.15165554478608664</v>
      </c>
      <c r="I1476" s="76">
        <v>498431</v>
      </c>
      <c r="J1476" s="80">
        <v>1700844</v>
      </c>
    </row>
    <row r="1477" spans="1:10" x14ac:dyDescent="0.25">
      <c r="A1477">
        <v>3</v>
      </c>
      <c r="B1477" s="76">
        <v>1274</v>
      </c>
      <c r="C1477" s="76">
        <v>32.15</v>
      </c>
      <c r="D1477" s="76">
        <v>13</v>
      </c>
      <c r="E1477" s="77" t="s">
        <v>45</v>
      </c>
      <c r="F1477" s="78" t="s">
        <v>25</v>
      </c>
      <c r="G1477" s="76">
        <f t="shared" si="46"/>
        <v>8.1000000000000003E-2</v>
      </c>
      <c r="H1477" s="79">
        <f t="shared" si="47"/>
        <v>0.67542193733770417</v>
      </c>
      <c r="I1477" s="76">
        <v>498427</v>
      </c>
      <c r="J1477" s="80">
        <v>1700841</v>
      </c>
    </row>
    <row r="1478" spans="1:10" x14ac:dyDescent="0.25">
      <c r="A1478">
        <v>3</v>
      </c>
      <c r="B1478" s="76">
        <v>1275</v>
      </c>
      <c r="C1478" s="76">
        <v>19.100000000000001</v>
      </c>
      <c r="D1478" s="76">
        <v>12</v>
      </c>
      <c r="E1478" s="77" t="s">
        <v>45</v>
      </c>
      <c r="F1478" s="78" t="s">
        <v>25</v>
      </c>
      <c r="G1478" s="76">
        <f t="shared" si="46"/>
        <v>2.9000000000000001E-2</v>
      </c>
      <c r="H1478" s="79">
        <f t="shared" si="47"/>
        <v>0.22004820786356974</v>
      </c>
      <c r="I1478" s="76">
        <v>498427</v>
      </c>
      <c r="J1478" s="80">
        <v>1700841</v>
      </c>
    </row>
    <row r="1479" spans="1:10" x14ac:dyDescent="0.25">
      <c r="A1479">
        <v>3</v>
      </c>
      <c r="B1479" s="76">
        <v>1276</v>
      </c>
      <c r="C1479" s="76">
        <v>16.23</v>
      </c>
      <c r="D1479" s="76">
        <v>7</v>
      </c>
      <c r="E1479" s="77" t="s">
        <v>48</v>
      </c>
      <c r="F1479" s="78" t="s">
        <v>22</v>
      </c>
      <c r="G1479" s="76">
        <f t="shared" si="46"/>
        <v>2.1000000000000001E-2</v>
      </c>
      <c r="H1479" s="79">
        <f t="shared" si="47"/>
        <v>9.2684035528087683E-2</v>
      </c>
      <c r="I1479" s="76">
        <v>498427</v>
      </c>
      <c r="J1479" s="80">
        <v>1700842</v>
      </c>
    </row>
    <row r="1480" spans="1:10" x14ac:dyDescent="0.25">
      <c r="A1480">
        <v>3</v>
      </c>
      <c r="B1480" s="76">
        <v>1277</v>
      </c>
      <c r="C1480" s="76">
        <v>9.8699999999999992</v>
      </c>
      <c r="D1480" s="76">
        <v>8</v>
      </c>
      <c r="E1480" s="77" t="s">
        <v>48</v>
      </c>
      <c r="F1480" s="78" t="s">
        <v>22</v>
      </c>
      <c r="G1480" s="76">
        <f t="shared" si="46"/>
        <v>8.0000000000000002E-3</v>
      </c>
      <c r="H1480" s="79">
        <f t="shared" si="47"/>
        <v>3.9173659824062915E-2</v>
      </c>
      <c r="I1480" s="76">
        <v>498426</v>
      </c>
      <c r="J1480" s="80">
        <v>1700842</v>
      </c>
    </row>
    <row r="1481" spans="1:10" x14ac:dyDescent="0.25">
      <c r="A1481">
        <v>3</v>
      </c>
      <c r="B1481" s="76">
        <v>1278.0999999999999</v>
      </c>
      <c r="C1481" s="76">
        <v>13.05</v>
      </c>
      <c r="D1481" s="76">
        <v>5</v>
      </c>
      <c r="E1481" s="77" t="s">
        <v>60</v>
      </c>
      <c r="F1481" s="78" t="s">
        <v>61</v>
      </c>
      <c r="G1481" s="76">
        <f t="shared" si="46"/>
        <v>1.2999999999999999E-2</v>
      </c>
      <c r="H1481" s="79">
        <f t="shared" si="47"/>
        <v>4.2801686631038061E-2</v>
      </c>
      <c r="I1481" s="76">
        <v>498426</v>
      </c>
      <c r="J1481" s="80">
        <v>1700843</v>
      </c>
    </row>
    <row r="1482" spans="1:10" x14ac:dyDescent="0.25">
      <c r="A1482">
        <v>3</v>
      </c>
      <c r="B1482" s="76">
        <v>1278.2</v>
      </c>
      <c r="C1482" s="76">
        <v>17.510000000000002</v>
      </c>
      <c r="D1482" s="76">
        <v>5</v>
      </c>
      <c r="E1482" s="77" t="s">
        <v>60</v>
      </c>
      <c r="F1482" s="78" t="s">
        <v>61</v>
      </c>
      <c r="G1482" s="76">
        <f t="shared" si="46"/>
        <v>2.4E-2</v>
      </c>
      <c r="H1482" s="79">
        <f t="shared" si="47"/>
        <v>7.7057009739991689E-2</v>
      </c>
      <c r="I1482" s="76">
        <v>498426</v>
      </c>
      <c r="J1482" s="80">
        <v>1700843</v>
      </c>
    </row>
    <row r="1483" spans="1:10" x14ac:dyDescent="0.25">
      <c r="A1483">
        <v>3</v>
      </c>
      <c r="B1483" s="76">
        <v>1279</v>
      </c>
      <c r="C1483" s="76">
        <v>20.69</v>
      </c>
      <c r="D1483" s="76">
        <v>8</v>
      </c>
      <c r="E1483" s="77" t="s">
        <v>48</v>
      </c>
      <c r="F1483" s="78" t="s">
        <v>22</v>
      </c>
      <c r="G1483" s="76">
        <f t="shared" si="46"/>
        <v>3.4000000000000002E-2</v>
      </c>
      <c r="H1483" s="79">
        <f t="shared" si="47"/>
        <v>0.17213961355998333</v>
      </c>
      <c r="I1483" s="76">
        <v>498421</v>
      </c>
      <c r="J1483" s="80">
        <v>1700850</v>
      </c>
    </row>
    <row r="1484" spans="1:10" x14ac:dyDescent="0.25">
      <c r="A1484">
        <v>3</v>
      </c>
      <c r="B1484" s="76">
        <v>1280</v>
      </c>
      <c r="C1484" s="76">
        <v>9.5500000000000007</v>
      </c>
      <c r="D1484" s="76">
        <v>8</v>
      </c>
      <c r="E1484" s="77" t="s">
        <v>51</v>
      </c>
      <c r="F1484" s="78" t="s">
        <v>15</v>
      </c>
      <c r="G1484" s="76">
        <f t="shared" si="46"/>
        <v>7.0000000000000001E-3</v>
      </c>
      <c r="H1484" s="79">
        <f t="shared" si="47"/>
        <v>3.6674701310594963E-2</v>
      </c>
      <c r="I1484" s="76">
        <v>498417</v>
      </c>
      <c r="J1484" s="80">
        <v>1700850</v>
      </c>
    </row>
    <row r="1485" spans="1:10" x14ac:dyDescent="0.25">
      <c r="A1485">
        <v>3</v>
      </c>
      <c r="B1485" s="76">
        <v>1281</v>
      </c>
      <c r="C1485" s="76">
        <v>13.37</v>
      </c>
      <c r="D1485" s="76">
        <v>10</v>
      </c>
      <c r="E1485" s="77" t="s">
        <v>48</v>
      </c>
      <c r="F1485" s="78" t="s">
        <v>22</v>
      </c>
      <c r="G1485" s="76">
        <f t="shared" si="46"/>
        <v>1.4E-2</v>
      </c>
      <c r="H1485" s="79">
        <f t="shared" si="47"/>
        <v>8.9853018210957633E-2</v>
      </c>
      <c r="I1485" s="76">
        <v>498473</v>
      </c>
      <c r="J1485" s="80">
        <v>1700850</v>
      </c>
    </row>
    <row r="1486" spans="1:10" x14ac:dyDescent="0.25">
      <c r="A1486">
        <v>3</v>
      </c>
      <c r="B1486" s="76">
        <v>1282</v>
      </c>
      <c r="C1486" s="76">
        <v>11.14</v>
      </c>
      <c r="D1486" s="76">
        <v>6</v>
      </c>
      <c r="E1486" s="77" t="s">
        <v>48</v>
      </c>
      <c r="F1486" s="78" t="s">
        <v>22</v>
      </c>
      <c r="G1486" s="76">
        <f t="shared" si="46"/>
        <v>0.01</v>
      </c>
      <c r="H1486" s="79">
        <f t="shared" si="47"/>
        <v>3.7427557600649461E-2</v>
      </c>
      <c r="I1486" s="76">
        <v>498413</v>
      </c>
      <c r="J1486" s="80">
        <v>1700854</v>
      </c>
    </row>
    <row r="1487" spans="1:10" x14ac:dyDescent="0.25">
      <c r="A1487">
        <v>3</v>
      </c>
      <c r="B1487" s="76">
        <v>1283</v>
      </c>
      <c r="C1487" s="76">
        <v>28.97</v>
      </c>
      <c r="D1487" s="76">
        <v>18</v>
      </c>
      <c r="E1487" s="77" t="s">
        <v>45</v>
      </c>
      <c r="F1487" s="78" t="s">
        <v>25</v>
      </c>
      <c r="G1487" s="76">
        <f t="shared" si="46"/>
        <v>6.6000000000000003E-2</v>
      </c>
      <c r="H1487" s="79">
        <f t="shared" si="47"/>
        <v>0.75934537283092574</v>
      </c>
      <c r="I1487" s="76">
        <v>498411</v>
      </c>
      <c r="J1487" s="80">
        <v>1700857</v>
      </c>
    </row>
    <row r="1488" spans="1:10" x14ac:dyDescent="0.25">
      <c r="A1488">
        <v>3</v>
      </c>
      <c r="B1488" s="76">
        <v>1284</v>
      </c>
      <c r="C1488" s="76">
        <v>23.87</v>
      </c>
      <c r="D1488" s="76">
        <v>12</v>
      </c>
      <c r="E1488" s="77" t="s">
        <v>45</v>
      </c>
      <c r="F1488" s="78" t="s">
        <v>25</v>
      </c>
      <c r="G1488" s="76">
        <f t="shared" si="46"/>
        <v>4.4999999999999998E-2</v>
      </c>
      <c r="H1488" s="79">
        <f t="shared" si="47"/>
        <v>0.34368132925923195</v>
      </c>
      <c r="I1488" s="76">
        <v>498410</v>
      </c>
      <c r="J1488" s="80">
        <v>1700859</v>
      </c>
    </row>
    <row r="1489" spans="1:10" x14ac:dyDescent="0.25">
      <c r="A1489">
        <v>3</v>
      </c>
      <c r="B1489" s="76">
        <v>1285</v>
      </c>
      <c r="C1489" s="76">
        <v>16.55</v>
      </c>
      <c r="D1489" s="76">
        <v>8</v>
      </c>
      <c r="E1489" s="77" t="s">
        <v>45</v>
      </c>
      <c r="F1489" s="78" t="s">
        <v>25</v>
      </c>
      <c r="G1489" s="76">
        <f t="shared" si="46"/>
        <v>2.1999999999999999E-2</v>
      </c>
      <c r="H1489" s="79">
        <f t="shared" si="47"/>
        <v>0.11014273047038443</v>
      </c>
      <c r="I1489" s="76">
        <v>498410</v>
      </c>
      <c r="J1489" s="80">
        <v>1700860</v>
      </c>
    </row>
    <row r="1490" spans="1:10" x14ac:dyDescent="0.25">
      <c r="A1490">
        <v>3</v>
      </c>
      <c r="B1490" s="76">
        <v>1286</v>
      </c>
      <c r="C1490" s="76">
        <v>25.78</v>
      </c>
      <c r="D1490" s="76">
        <v>13</v>
      </c>
      <c r="E1490" s="77" t="s">
        <v>45</v>
      </c>
      <c r="F1490" s="78" t="s">
        <v>25</v>
      </c>
      <c r="G1490" s="76">
        <f t="shared" si="46"/>
        <v>5.1999999999999998E-2</v>
      </c>
      <c r="H1490" s="79">
        <f t="shared" si="47"/>
        <v>0.43428920432644597</v>
      </c>
      <c r="I1490" s="76">
        <v>498410</v>
      </c>
      <c r="J1490" s="80">
        <v>1700860</v>
      </c>
    </row>
    <row r="1491" spans="1:10" x14ac:dyDescent="0.25">
      <c r="A1491">
        <v>3</v>
      </c>
      <c r="B1491" s="76">
        <v>1287</v>
      </c>
      <c r="C1491" s="76">
        <v>13.05</v>
      </c>
      <c r="D1491" s="76">
        <v>10</v>
      </c>
      <c r="E1491" s="77" t="s">
        <v>45</v>
      </c>
      <c r="F1491" s="78" t="s">
        <v>25</v>
      </c>
      <c r="G1491" s="76">
        <f t="shared" si="46"/>
        <v>1.2999999999999999E-2</v>
      </c>
      <c r="H1491" s="79">
        <f t="shared" si="47"/>
        <v>8.5603373262076121E-2</v>
      </c>
      <c r="I1491" s="76">
        <v>498408</v>
      </c>
      <c r="J1491" s="80">
        <v>1700863</v>
      </c>
    </row>
    <row r="1492" spans="1:10" x14ac:dyDescent="0.25">
      <c r="A1492">
        <v>3</v>
      </c>
      <c r="B1492" s="76">
        <v>1288</v>
      </c>
      <c r="C1492" s="76">
        <v>16.23</v>
      </c>
      <c r="D1492" s="76">
        <v>10</v>
      </c>
      <c r="E1492" s="77" t="s">
        <v>45</v>
      </c>
      <c r="F1492" s="78" t="s">
        <v>25</v>
      </c>
      <c r="G1492" s="76">
        <f t="shared" si="46"/>
        <v>2.1000000000000001E-2</v>
      </c>
      <c r="H1492" s="79">
        <f t="shared" si="47"/>
        <v>0.13240576504012527</v>
      </c>
      <c r="I1492" s="76">
        <v>498408</v>
      </c>
      <c r="J1492" s="80">
        <v>1700864</v>
      </c>
    </row>
    <row r="1493" spans="1:10" x14ac:dyDescent="0.25">
      <c r="A1493">
        <v>3</v>
      </c>
      <c r="B1493" s="76">
        <v>1289</v>
      </c>
      <c r="C1493" s="76">
        <v>30.24</v>
      </c>
      <c r="D1493" s="76">
        <v>18</v>
      </c>
      <c r="E1493" s="77" t="s">
        <v>45</v>
      </c>
      <c r="F1493" s="78" t="s">
        <v>25</v>
      </c>
      <c r="G1493" s="76">
        <f t="shared" si="46"/>
        <v>7.1999999999999995E-2</v>
      </c>
      <c r="H1493" s="79">
        <f t="shared" si="47"/>
        <v>0.82738174411565379</v>
      </c>
      <c r="I1493" s="76">
        <v>498410</v>
      </c>
      <c r="J1493" s="80">
        <v>1700868</v>
      </c>
    </row>
    <row r="1494" spans="1:10" x14ac:dyDescent="0.25">
      <c r="A1494">
        <v>3</v>
      </c>
      <c r="B1494" s="76">
        <v>1290</v>
      </c>
      <c r="C1494" s="76">
        <v>33.42</v>
      </c>
      <c r="D1494" s="76">
        <v>18</v>
      </c>
      <c r="E1494" s="77" t="s">
        <v>45</v>
      </c>
      <c r="F1494" s="78" t="s">
        <v>25</v>
      </c>
      <c r="G1494" s="76">
        <f t="shared" si="46"/>
        <v>8.7999999999999995E-2</v>
      </c>
      <c r="H1494" s="79">
        <f t="shared" si="47"/>
        <v>1.0105440552175353</v>
      </c>
      <c r="I1494" s="76">
        <v>498410</v>
      </c>
      <c r="J1494" s="80">
        <v>1700869</v>
      </c>
    </row>
    <row r="1495" spans="1:10" x14ac:dyDescent="0.25">
      <c r="A1495">
        <v>3</v>
      </c>
      <c r="B1495" s="76">
        <v>1291.0999999999999</v>
      </c>
      <c r="C1495" s="76">
        <v>12.1</v>
      </c>
      <c r="D1495" s="76">
        <v>5</v>
      </c>
      <c r="E1495" s="77" t="s">
        <v>45</v>
      </c>
      <c r="F1495" s="78" t="s">
        <v>25</v>
      </c>
      <c r="G1495" s="76">
        <f t="shared" si="46"/>
        <v>1.0999999999999999E-2</v>
      </c>
      <c r="H1495" s="79">
        <f t="shared" si="47"/>
        <v>3.6796846432966525E-2</v>
      </c>
      <c r="I1495" s="76">
        <v>498411</v>
      </c>
      <c r="J1495" s="80">
        <v>1700869</v>
      </c>
    </row>
    <row r="1496" spans="1:10" x14ac:dyDescent="0.25">
      <c r="A1496">
        <v>3</v>
      </c>
      <c r="B1496" s="76">
        <v>1291.2</v>
      </c>
      <c r="C1496" s="76">
        <v>11.14</v>
      </c>
      <c r="D1496" s="76">
        <v>5</v>
      </c>
      <c r="E1496" s="77" t="s">
        <v>45</v>
      </c>
      <c r="F1496" s="78" t="s">
        <v>25</v>
      </c>
      <c r="G1496" s="76">
        <f t="shared" si="46"/>
        <v>0.01</v>
      </c>
      <c r="H1496" s="79">
        <f t="shared" si="47"/>
        <v>3.1189631333874548E-2</v>
      </c>
      <c r="I1496" s="76">
        <v>498411</v>
      </c>
      <c r="J1496" s="80">
        <v>1700869</v>
      </c>
    </row>
    <row r="1497" spans="1:10" x14ac:dyDescent="0.25">
      <c r="A1497">
        <v>3</v>
      </c>
      <c r="B1497" s="76">
        <v>1292</v>
      </c>
      <c r="C1497" s="76">
        <v>13.37</v>
      </c>
      <c r="D1497" s="76">
        <v>10</v>
      </c>
      <c r="E1497" s="77" t="s">
        <v>45</v>
      </c>
      <c r="F1497" s="78" t="s">
        <v>25</v>
      </c>
      <c r="G1497" s="76">
        <f t="shared" si="46"/>
        <v>1.4E-2</v>
      </c>
      <c r="H1497" s="79">
        <f t="shared" si="47"/>
        <v>8.9853018210957633E-2</v>
      </c>
      <c r="I1497" s="76">
        <v>498417</v>
      </c>
      <c r="J1497" s="80">
        <v>1700875</v>
      </c>
    </row>
    <row r="1498" spans="1:10" x14ac:dyDescent="0.25">
      <c r="A1498">
        <v>3</v>
      </c>
      <c r="B1498" s="76">
        <v>1293.0999999999999</v>
      </c>
      <c r="C1498" s="76">
        <v>33.42</v>
      </c>
      <c r="D1498" s="76">
        <v>14</v>
      </c>
      <c r="E1498" s="77" t="s">
        <v>45</v>
      </c>
      <c r="F1498" s="78" t="s">
        <v>25</v>
      </c>
      <c r="G1498" s="76">
        <f t="shared" si="46"/>
        <v>8.7999999999999995E-2</v>
      </c>
      <c r="H1498" s="79">
        <f t="shared" si="47"/>
        <v>0.78597870961363858</v>
      </c>
      <c r="I1498" s="76">
        <v>498417</v>
      </c>
      <c r="J1498" s="80">
        <v>1700864</v>
      </c>
    </row>
    <row r="1499" spans="1:10" x14ac:dyDescent="0.25">
      <c r="A1499">
        <v>3</v>
      </c>
      <c r="B1499" s="76">
        <v>1293.2</v>
      </c>
      <c r="C1499" s="76">
        <v>32.15</v>
      </c>
      <c r="D1499" s="76">
        <v>10</v>
      </c>
      <c r="E1499" s="77" t="s">
        <v>45</v>
      </c>
      <c r="F1499" s="78" t="s">
        <v>25</v>
      </c>
      <c r="G1499" s="76">
        <f t="shared" si="46"/>
        <v>8.1000000000000003E-2</v>
      </c>
      <c r="H1499" s="79">
        <f t="shared" si="47"/>
        <v>0.51955533641361862</v>
      </c>
      <c r="I1499" s="76">
        <v>498417</v>
      </c>
      <c r="J1499" s="80">
        <v>1700864</v>
      </c>
    </row>
    <row r="1500" spans="1:10" x14ac:dyDescent="0.25">
      <c r="A1500">
        <v>3</v>
      </c>
      <c r="B1500" s="76">
        <v>1294</v>
      </c>
      <c r="C1500" s="76">
        <v>23.87</v>
      </c>
      <c r="D1500" s="76">
        <v>12</v>
      </c>
      <c r="E1500" s="77" t="s">
        <v>45</v>
      </c>
      <c r="F1500" s="78" t="s">
        <v>25</v>
      </c>
      <c r="G1500" s="76">
        <f t="shared" si="46"/>
        <v>4.4999999999999998E-2</v>
      </c>
      <c r="H1500" s="79">
        <f t="shared" si="47"/>
        <v>0.34368132925923195</v>
      </c>
      <c r="I1500" s="76">
        <v>498420</v>
      </c>
      <c r="J1500" s="80">
        <v>1700863</v>
      </c>
    </row>
    <row r="1501" spans="1:10" x14ac:dyDescent="0.25">
      <c r="A1501">
        <v>3</v>
      </c>
      <c r="B1501" s="76">
        <v>1295</v>
      </c>
      <c r="C1501" s="76">
        <v>13.37</v>
      </c>
      <c r="D1501" s="76">
        <v>8</v>
      </c>
      <c r="E1501" s="77" t="s">
        <v>45</v>
      </c>
      <c r="F1501" s="78" t="s">
        <v>25</v>
      </c>
      <c r="G1501" s="76">
        <f t="shared" si="46"/>
        <v>1.4E-2</v>
      </c>
      <c r="H1501" s="79">
        <f t="shared" si="47"/>
        <v>7.1882414568766109E-2</v>
      </c>
      <c r="I1501" s="76">
        <v>498421</v>
      </c>
      <c r="J1501" s="80">
        <v>1700862</v>
      </c>
    </row>
    <row r="1502" spans="1:10" x14ac:dyDescent="0.25">
      <c r="A1502">
        <v>3</v>
      </c>
      <c r="B1502" s="76">
        <v>1296</v>
      </c>
      <c r="C1502" s="76">
        <v>18.14</v>
      </c>
      <c r="D1502" s="76">
        <v>6</v>
      </c>
      <c r="E1502" s="77" t="s">
        <v>45</v>
      </c>
      <c r="F1502" s="78" t="s">
        <v>25</v>
      </c>
      <c r="G1502" s="76">
        <f t="shared" si="46"/>
        <v>2.5999999999999999E-2</v>
      </c>
      <c r="H1502" s="79">
        <f t="shared" si="47"/>
        <v>9.9242037307506817E-2</v>
      </c>
      <c r="I1502" s="76">
        <v>498423</v>
      </c>
      <c r="J1502" s="80">
        <v>1700860</v>
      </c>
    </row>
    <row r="1503" spans="1:10" x14ac:dyDescent="0.25">
      <c r="A1503">
        <v>3</v>
      </c>
      <c r="B1503" s="76">
        <v>1297</v>
      </c>
      <c r="C1503" s="76">
        <v>34.06</v>
      </c>
      <c r="D1503" s="76">
        <v>12</v>
      </c>
      <c r="E1503" s="77" t="s">
        <v>45</v>
      </c>
      <c r="F1503" s="78" t="s">
        <v>25</v>
      </c>
      <c r="G1503" s="76">
        <f t="shared" si="46"/>
        <v>9.0999999999999998E-2</v>
      </c>
      <c r="H1503" s="79">
        <f t="shared" si="47"/>
        <v>0.69974594213952002</v>
      </c>
      <c r="I1503" s="76">
        <v>498425</v>
      </c>
      <c r="J1503" s="80">
        <v>1700861</v>
      </c>
    </row>
    <row r="1504" spans="1:10" x14ac:dyDescent="0.25">
      <c r="A1504">
        <v>3</v>
      </c>
      <c r="B1504" s="76">
        <v>1298</v>
      </c>
      <c r="C1504" s="76">
        <v>27.69</v>
      </c>
      <c r="D1504" s="76">
        <v>16</v>
      </c>
      <c r="E1504" s="77" t="s">
        <v>45</v>
      </c>
      <c r="F1504" s="78" t="s">
        <v>25</v>
      </c>
      <c r="G1504" s="76">
        <f t="shared" si="46"/>
        <v>0.06</v>
      </c>
      <c r="H1504" s="79">
        <f t="shared" si="47"/>
        <v>0.61664575974453495</v>
      </c>
      <c r="I1504" s="76">
        <v>498426</v>
      </c>
      <c r="J1504" s="80">
        <v>1700861</v>
      </c>
    </row>
    <row r="1505" spans="1:10" x14ac:dyDescent="0.25">
      <c r="A1505">
        <v>3</v>
      </c>
      <c r="B1505" s="76">
        <v>1299</v>
      </c>
      <c r="C1505" s="76">
        <v>19.420000000000002</v>
      </c>
      <c r="D1505" s="76">
        <v>14</v>
      </c>
      <c r="E1505" s="77" t="s">
        <v>45</v>
      </c>
      <c r="F1505" s="78" t="s">
        <v>25</v>
      </c>
      <c r="G1505" s="76">
        <f t="shared" si="46"/>
        <v>0.03</v>
      </c>
      <c r="H1505" s="79">
        <f t="shared" si="47"/>
        <v>0.26539720337565165</v>
      </c>
      <c r="I1505" s="76">
        <v>498433</v>
      </c>
      <c r="J1505" s="80">
        <v>1700861</v>
      </c>
    </row>
    <row r="1506" spans="1:10" x14ac:dyDescent="0.25">
      <c r="A1506">
        <v>3</v>
      </c>
      <c r="B1506" s="76">
        <v>1300</v>
      </c>
      <c r="C1506" s="76">
        <v>19.420000000000002</v>
      </c>
      <c r="D1506" s="76">
        <v>3</v>
      </c>
      <c r="E1506" s="77" t="s">
        <v>45</v>
      </c>
      <c r="F1506" s="78" t="s">
        <v>25</v>
      </c>
      <c r="G1506" s="76">
        <f t="shared" si="46"/>
        <v>0.03</v>
      </c>
      <c r="H1506" s="79">
        <f t="shared" si="47"/>
        <v>5.6870829294782488E-2</v>
      </c>
      <c r="I1506" s="76">
        <v>498435</v>
      </c>
      <c r="J1506" s="80">
        <v>1700861</v>
      </c>
    </row>
    <row r="1507" spans="1:10" x14ac:dyDescent="0.25">
      <c r="A1507">
        <v>3</v>
      </c>
      <c r="B1507" s="76">
        <v>1301</v>
      </c>
      <c r="C1507" s="76">
        <v>14.64</v>
      </c>
      <c r="D1507" s="76">
        <v>13</v>
      </c>
      <c r="E1507" s="77" t="s">
        <v>45</v>
      </c>
      <c r="F1507" s="78" t="s">
        <v>25</v>
      </c>
      <c r="G1507" s="76">
        <f t="shared" si="46"/>
        <v>1.7000000000000001E-2</v>
      </c>
      <c r="H1507" s="79">
        <f t="shared" si="47"/>
        <v>0.1400539497358225</v>
      </c>
      <c r="I1507" s="76">
        <v>498435</v>
      </c>
      <c r="J1507" s="80">
        <v>1700861</v>
      </c>
    </row>
    <row r="1508" spans="1:10" x14ac:dyDescent="0.25">
      <c r="A1508">
        <v>3</v>
      </c>
      <c r="B1508" s="76">
        <v>1302</v>
      </c>
      <c r="C1508" s="76">
        <v>30.24</v>
      </c>
      <c r="D1508" s="76">
        <v>14</v>
      </c>
      <c r="E1508" s="77" t="s">
        <v>45</v>
      </c>
      <c r="F1508" s="78" t="s">
        <v>25</v>
      </c>
      <c r="G1508" s="76">
        <f t="shared" si="46"/>
        <v>7.1999999999999995E-2</v>
      </c>
      <c r="H1508" s="79">
        <f t="shared" si="47"/>
        <v>0.64351913431217511</v>
      </c>
      <c r="I1508" s="76">
        <v>498436</v>
      </c>
      <c r="J1508" s="80">
        <v>1700863</v>
      </c>
    </row>
    <row r="1509" spans="1:10" x14ac:dyDescent="0.25">
      <c r="A1509">
        <v>3</v>
      </c>
      <c r="B1509" s="76">
        <v>1303</v>
      </c>
      <c r="C1509" s="76">
        <v>18.78</v>
      </c>
      <c r="D1509" s="76">
        <v>8</v>
      </c>
      <c r="E1509" s="77" t="s">
        <v>45</v>
      </c>
      <c r="F1509" s="78" t="s">
        <v>25</v>
      </c>
      <c r="G1509" s="76">
        <f t="shared" si="46"/>
        <v>2.8000000000000001E-2</v>
      </c>
      <c r="H1509" s="79">
        <f t="shared" si="47"/>
        <v>0.14182442066513137</v>
      </c>
      <c r="I1509" s="76">
        <v>498436</v>
      </c>
      <c r="J1509" s="80">
        <v>1700863</v>
      </c>
    </row>
    <row r="1510" spans="1:10" x14ac:dyDescent="0.25">
      <c r="A1510">
        <v>3</v>
      </c>
      <c r="B1510" s="76">
        <v>1304</v>
      </c>
      <c r="C1510" s="76">
        <v>12.1</v>
      </c>
      <c r="D1510" s="76">
        <v>9</v>
      </c>
      <c r="E1510" s="77" t="s">
        <v>45</v>
      </c>
      <c r="F1510" s="78" t="s">
        <v>25</v>
      </c>
      <c r="G1510" s="76">
        <f t="shared" si="46"/>
        <v>1.0999999999999999E-2</v>
      </c>
      <c r="H1510" s="79">
        <f t="shared" si="47"/>
        <v>6.6234323579339754E-2</v>
      </c>
      <c r="I1510" s="76">
        <v>498438</v>
      </c>
      <c r="J1510" s="80">
        <v>1700866</v>
      </c>
    </row>
    <row r="1511" spans="1:10" x14ac:dyDescent="0.25">
      <c r="A1511">
        <v>3</v>
      </c>
      <c r="B1511" s="76">
        <v>1305.0999999999999</v>
      </c>
      <c r="C1511" s="76">
        <v>24.51</v>
      </c>
      <c r="D1511" s="76">
        <v>11</v>
      </c>
      <c r="E1511" s="77" t="s">
        <v>45</v>
      </c>
      <c r="F1511" s="78" t="s">
        <v>25</v>
      </c>
      <c r="G1511" s="76">
        <f t="shared" si="46"/>
        <v>4.7E-2</v>
      </c>
      <c r="H1511" s="79">
        <f t="shared" si="47"/>
        <v>0.33216140053831639</v>
      </c>
      <c r="I1511" s="76">
        <v>498442</v>
      </c>
      <c r="J1511" s="80">
        <v>1700870</v>
      </c>
    </row>
    <row r="1512" spans="1:10" x14ac:dyDescent="0.25">
      <c r="A1512">
        <v>3</v>
      </c>
      <c r="B1512" s="76">
        <v>1305.2</v>
      </c>
      <c r="C1512" s="76">
        <v>33.42</v>
      </c>
      <c r="D1512" s="76">
        <v>14</v>
      </c>
      <c r="E1512" s="77" t="s">
        <v>45</v>
      </c>
      <c r="F1512" s="78" t="s">
        <v>25</v>
      </c>
      <c r="G1512" s="76">
        <f t="shared" si="46"/>
        <v>8.7999999999999995E-2</v>
      </c>
      <c r="H1512" s="79">
        <f t="shared" si="47"/>
        <v>0.78597870961363858</v>
      </c>
      <c r="I1512" s="76">
        <v>498442</v>
      </c>
      <c r="J1512" s="80">
        <v>1700870</v>
      </c>
    </row>
    <row r="1513" spans="1:10" x14ac:dyDescent="0.25">
      <c r="A1513">
        <v>3</v>
      </c>
      <c r="B1513" s="76">
        <v>1305.3</v>
      </c>
      <c r="C1513" s="76">
        <v>18.46</v>
      </c>
      <c r="D1513" s="76">
        <v>4</v>
      </c>
      <c r="E1513" s="77" t="s">
        <v>45</v>
      </c>
      <c r="F1513" s="78" t="s">
        <v>25</v>
      </c>
      <c r="G1513" s="76">
        <f t="shared" si="46"/>
        <v>2.7E-2</v>
      </c>
      <c r="H1513" s="79">
        <f t="shared" si="47"/>
        <v>6.8516195527170531E-2</v>
      </c>
      <c r="I1513" s="76">
        <v>498442</v>
      </c>
      <c r="J1513" s="80">
        <v>1700870</v>
      </c>
    </row>
    <row r="1514" spans="1:10" x14ac:dyDescent="0.25">
      <c r="A1514">
        <v>3</v>
      </c>
      <c r="B1514" s="76">
        <v>1305.4000000000001</v>
      </c>
      <c r="C1514" s="76">
        <v>14.32</v>
      </c>
      <c r="D1514" s="76">
        <v>9</v>
      </c>
      <c r="E1514" s="77" t="s">
        <v>45</v>
      </c>
      <c r="F1514" s="78" t="s">
        <v>25</v>
      </c>
      <c r="G1514" s="76">
        <f t="shared" si="46"/>
        <v>1.6E-2</v>
      </c>
      <c r="H1514" s="79">
        <f t="shared" si="47"/>
        <v>9.2768044228918795E-2</v>
      </c>
      <c r="I1514" s="76">
        <v>498442</v>
      </c>
      <c r="J1514" s="80">
        <v>1700870</v>
      </c>
    </row>
    <row r="1515" spans="1:10" x14ac:dyDescent="0.25">
      <c r="A1515">
        <v>3</v>
      </c>
      <c r="B1515" s="76">
        <v>1306</v>
      </c>
      <c r="C1515" s="76">
        <v>31.83</v>
      </c>
      <c r="D1515" s="76">
        <v>12</v>
      </c>
      <c r="E1515" s="77" t="s">
        <v>45</v>
      </c>
      <c r="F1515" s="78" t="s">
        <v>25</v>
      </c>
      <c r="G1515" s="76">
        <f t="shared" si="46"/>
        <v>0.08</v>
      </c>
      <c r="H1515" s="79">
        <f t="shared" si="47"/>
        <v>0.61111701911665517</v>
      </c>
      <c r="I1515" s="76">
        <v>498444</v>
      </c>
      <c r="J1515" s="80">
        <v>1700875</v>
      </c>
    </row>
    <row r="1516" spans="1:10" x14ac:dyDescent="0.25">
      <c r="A1516">
        <v>3</v>
      </c>
      <c r="B1516" s="76">
        <v>1307</v>
      </c>
      <c r="C1516" s="76">
        <v>12.73</v>
      </c>
      <c r="D1516" s="76">
        <v>8</v>
      </c>
      <c r="E1516" s="77" t="s">
        <v>47</v>
      </c>
      <c r="F1516" s="78" t="s">
        <v>20</v>
      </c>
      <c r="G1516" s="76">
        <f t="shared" si="46"/>
        <v>1.2999999999999999E-2</v>
      </c>
      <c r="H1516" s="79">
        <f t="shared" si="47"/>
        <v>6.5165337617013944E-2</v>
      </c>
      <c r="I1516" s="76">
        <v>498443</v>
      </c>
      <c r="J1516" s="80">
        <v>1700877</v>
      </c>
    </row>
    <row r="1517" spans="1:10" x14ac:dyDescent="0.25">
      <c r="A1517">
        <v>3</v>
      </c>
      <c r="B1517" s="76">
        <v>1308</v>
      </c>
      <c r="C1517" s="76">
        <v>21.01</v>
      </c>
      <c r="D1517" s="76">
        <v>8</v>
      </c>
      <c r="E1517" s="77" t="s">
        <v>47</v>
      </c>
      <c r="F1517" s="78" t="s">
        <v>20</v>
      </c>
      <c r="G1517" s="76">
        <f t="shared" si="46"/>
        <v>3.5000000000000003E-2</v>
      </c>
      <c r="H1517" s="79">
        <f t="shared" si="47"/>
        <v>0.17750555434327961</v>
      </c>
      <c r="I1517" s="76">
        <v>498446</v>
      </c>
      <c r="J1517" s="80">
        <v>1700877</v>
      </c>
    </row>
    <row r="1518" spans="1:10" x14ac:dyDescent="0.25">
      <c r="A1518">
        <v>3</v>
      </c>
      <c r="B1518" s="76">
        <v>1309</v>
      </c>
      <c r="C1518" s="76">
        <v>22.28</v>
      </c>
      <c r="D1518" s="76">
        <v>13</v>
      </c>
      <c r="E1518" s="77" t="s">
        <v>43</v>
      </c>
      <c r="F1518" s="78" t="s">
        <v>23</v>
      </c>
      <c r="G1518" s="76">
        <f t="shared" si="46"/>
        <v>3.9E-2</v>
      </c>
      <c r="H1518" s="79">
        <f t="shared" si="47"/>
        <v>0.17949790720000003</v>
      </c>
      <c r="I1518" s="76">
        <v>498447</v>
      </c>
      <c r="J1518" s="80">
        <v>1700873</v>
      </c>
    </row>
    <row r="1519" spans="1:10" x14ac:dyDescent="0.25">
      <c r="A1519">
        <v>3</v>
      </c>
      <c r="B1519" s="76">
        <v>1310</v>
      </c>
      <c r="C1519" s="76">
        <v>29.92</v>
      </c>
      <c r="D1519" s="76">
        <v>9</v>
      </c>
      <c r="E1519" s="77" t="s">
        <v>45</v>
      </c>
      <c r="F1519" s="78" t="s">
        <v>25</v>
      </c>
      <c r="G1519" s="76">
        <f t="shared" si="46"/>
        <v>7.0000000000000007E-2</v>
      </c>
      <c r="H1519" s="79">
        <f t="shared" si="47"/>
        <v>0.40498183435486557</v>
      </c>
      <c r="I1519" s="76">
        <v>498447</v>
      </c>
      <c r="J1519" s="80">
        <v>1700871</v>
      </c>
    </row>
    <row r="1520" spans="1:10" x14ac:dyDescent="0.25">
      <c r="A1520">
        <v>3</v>
      </c>
      <c r="B1520" s="76">
        <v>1311</v>
      </c>
      <c r="C1520" s="76">
        <v>17.190000000000001</v>
      </c>
      <c r="D1520" s="76">
        <v>9</v>
      </c>
      <c r="E1520" s="77" t="s">
        <v>43</v>
      </c>
      <c r="F1520" s="78" t="s">
        <v>23</v>
      </c>
      <c r="G1520" s="76">
        <f t="shared" si="46"/>
        <v>2.3E-2</v>
      </c>
      <c r="H1520" s="79">
        <f t="shared" si="47"/>
        <v>7.1377049650000024E-2</v>
      </c>
      <c r="I1520" s="76">
        <v>498450</v>
      </c>
      <c r="J1520" s="80">
        <v>1700872</v>
      </c>
    </row>
    <row r="1521" spans="1:10" x14ac:dyDescent="0.25">
      <c r="A1521">
        <v>3</v>
      </c>
      <c r="B1521" s="76">
        <v>1312</v>
      </c>
      <c r="C1521" s="76">
        <v>24.19</v>
      </c>
      <c r="D1521" s="76">
        <v>16</v>
      </c>
      <c r="E1521" s="77" t="s">
        <v>45</v>
      </c>
      <c r="F1521" s="78" t="s">
        <v>25</v>
      </c>
      <c r="G1521" s="76">
        <f t="shared" si="46"/>
        <v>4.5999999999999999E-2</v>
      </c>
      <c r="H1521" s="79">
        <f t="shared" si="47"/>
        <v>0.47061045887059311</v>
      </c>
      <c r="I1521" s="76">
        <v>498451</v>
      </c>
      <c r="J1521" s="80">
        <v>1700871</v>
      </c>
    </row>
    <row r="1522" spans="1:10" x14ac:dyDescent="0.25">
      <c r="A1522">
        <v>3</v>
      </c>
      <c r="B1522" s="76">
        <v>1313.1</v>
      </c>
      <c r="C1522" s="76">
        <v>16.55</v>
      </c>
      <c r="D1522" s="76">
        <v>13</v>
      </c>
      <c r="E1522" s="77" t="s">
        <v>45</v>
      </c>
      <c r="F1522" s="78" t="s">
        <v>25</v>
      </c>
      <c r="G1522" s="76">
        <f t="shared" si="46"/>
        <v>2.1999999999999999E-2</v>
      </c>
      <c r="H1522" s="79">
        <f t="shared" si="47"/>
        <v>0.1789819370143747</v>
      </c>
      <c r="I1522" s="76">
        <v>498449</v>
      </c>
      <c r="J1522" s="80">
        <v>1700867</v>
      </c>
    </row>
    <row r="1523" spans="1:10" x14ac:dyDescent="0.25">
      <c r="A1523">
        <v>3</v>
      </c>
      <c r="B1523" s="76">
        <v>1313.2</v>
      </c>
      <c r="C1523" s="76">
        <v>14.64</v>
      </c>
      <c r="D1523" s="76">
        <v>13</v>
      </c>
      <c r="E1523" s="77" t="s">
        <v>45</v>
      </c>
      <c r="F1523" s="78" t="s">
        <v>25</v>
      </c>
      <c r="G1523" s="76">
        <f t="shared" si="46"/>
        <v>1.7000000000000001E-2</v>
      </c>
      <c r="H1523" s="79">
        <f t="shared" si="47"/>
        <v>0.1400539497358225</v>
      </c>
      <c r="I1523" s="76">
        <v>498449</v>
      </c>
      <c r="J1523" s="80">
        <v>1700867</v>
      </c>
    </row>
    <row r="1524" spans="1:10" x14ac:dyDescent="0.25">
      <c r="A1524">
        <v>3</v>
      </c>
      <c r="B1524" s="76">
        <v>1314</v>
      </c>
      <c r="C1524" s="76">
        <v>14.96</v>
      </c>
      <c r="D1524" s="76">
        <v>8</v>
      </c>
      <c r="E1524" s="77" t="s">
        <v>45</v>
      </c>
      <c r="F1524" s="78" t="s">
        <v>25</v>
      </c>
      <c r="G1524" s="76">
        <f t="shared" si="46"/>
        <v>1.7999999999999999E-2</v>
      </c>
      <c r="H1524" s="79">
        <f t="shared" si="47"/>
        <v>8.9995963189970107E-2</v>
      </c>
      <c r="I1524" s="76">
        <v>498455</v>
      </c>
      <c r="J1524" s="80">
        <v>1700872</v>
      </c>
    </row>
    <row r="1525" spans="1:10" x14ac:dyDescent="0.25">
      <c r="A1525">
        <v>3</v>
      </c>
      <c r="B1525" s="76">
        <v>1315</v>
      </c>
      <c r="C1525" s="76">
        <v>14.32</v>
      </c>
      <c r="D1525" s="76">
        <v>8</v>
      </c>
      <c r="E1525" s="77" t="s">
        <v>45</v>
      </c>
      <c r="F1525" s="78" t="s">
        <v>25</v>
      </c>
      <c r="G1525" s="76">
        <f t="shared" si="46"/>
        <v>1.6E-2</v>
      </c>
      <c r="H1525" s="79">
        <f t="shared" si="47"/>
        <v>8.2460483759038916E-2</v>
      </c>
      <c r="I1525" s="76">
        <v>498457</v>
      </c>
      <c r="J1525" s="80">
        <v>1700872</v>
      </c>
    </row>
    <row r="1526" spans="1:10" x14ac:dyDescent="0.25">
      <c r="A1526">
        <v>3</v>
      </c>
      <c r="B1526" s="76">
        <v>1316</v>
      </c>
      <c r="C1526" s="76">
        <v>10.82</v>
      </c>
      <c r="D1526" s="76">
        <v>6</v>
      </c>
      <c r="E1526" s="77" t="s">
        <v>45</v>
      </c>
      <c r="F1526" s="78" t="s">
        <v>25</v>
      </c>
      <c r="G1526" s="76">
        <f t="shared" si="46"/>
        <v>8.9999999999999993E-3</v>
      </c>
      <c r="H1526" s="79">
        <f t="shared" si="47"/>
        <v>3.5308204010700069E-2</v>
      </c>
      <c r="I1526" s="76">
        <v>498453</v>
      </c>
      <c r="J1526" s="80">
        <v>1700881</v>
      </c>
    </row>
    <row r="1527" spans="1:10" x14ac:dyDescent="0.25">
      <c r="A1527">
        <v>3</v>
      </c>
      <c r="B1527" s="76">
        <v>1317</v>
      </c>
      <c r="C1527" s="76">
        <v>15.28</v>
      </c>
      <c r="D1527" s="76">
        <v>5</v>
      </c>
      <c r="E1527" s="77" t="s">
        <v>45</v>
      </c>
      <c r="F1527" s="78" t="s">
        <v>25</v>
      </c>
      <c r="G1527" s="76">
        <f t="shared" si="46"/>
        <v>1.7999999999999999E-2</v>
      </c>
      <c r="H1527" s="79">
        <f t="shared" si="47"/>
        <v>5.867952209695193E-2</v>
      </c>
      <c r="I1527" s="76">
        <v>498452</v>
      </c>
      <c r="J1527" s="80">
        <v>1700883</v>
      </c>
    </row>
    <row r="1528" spans="1:10" x14ac:dyDescent="0.25">
      <c r="A1528">
        <v>3</v>
      </c>
      <c r="B1528" s="76">
        <v>1318</v>
      </c>
      <c r="C1528" s="76">
        <v>20.69</v>
      </c>
      <c r="D1528" s="76">
        <v>12</v>
      </c>
      <c r="E1528" s="77" t="s">
        <v>45</v>
      </c>
      <c r="F1528" s="78" t="s">
        <v>25</v>
      </c>
      <c r="G1528" s="76">
        <f t="shared" si="46"/>
        <v>3.4000000000000002E-2</v>
      </c>
      <c r="H1528" s="79">
        <f t="shared" si="47"/>
        <v>0.25820942033997502</v>
      </c>
      <c r="I1528" s="76">
        <v>498447</v>
      </c>
      <c r="J1528" s="80">
        <v>1700884</v>
      </c>
    </row>
    <row r="1529" spans="1:10" x14ac:dyDescent="0.25">
      <c r="A1529">
        <v>3</v>
      </c>
      <c r="B1529" s="76">
        <v>1319</v>
      </c>
      <c r="C1529" s="76">
        <v>10.82</v>
      </c>
      <c r="D1529" s="76">
        <v>6</v>
      </c>
      <c r="E1529" s="77" t="s">
        <v>45</v>
      </c>
      <c r="F1529" s="78" t="s">
        <v>25</v>
      </c>
      <c r="G1529" s="76">
        <f t="shared" si="46"/>
        <v>8.9999999999999993E-3</v>
      </c>
      <c r="H1529" s="79">
        <f t="shared" si="47"/>
        <v>3.5308204010700069E-2</v>
      </c>
      <c r="I1529" s="76">
        <v>498447</v>
      </c>
      <c r="J1529" s="80">
        <v>1700886</v>
      </c>
    </row>
    <row r="1530" spans="1:10" x14ac:dyDescent="0.25">
      <c r="A1530">
        <v>3</v>
      </c>
      <c r="B1530" s="76">
        <v>1320</v>
      </c>
      <c r="C1530" s="76">
        <v>21.65</v>
      </c>
      <c r="D1530" s="76">
        <v>12</v>
      </c>
      <c r="E1530" s="77" t="s">
        <v>45</v>
      </c>
      <c r="F1530" s="78" t="s">
        <v>25</v>
      </c>
      <c r="G1530" s="76">
        <f t="shared" si="46"/>
        <v>3.6999999999999998E-2</v>
      </c>
      <c r="H1530" s="79">
        <f t="shared" si="47"/>
        <v>0.28272675121387036</v>
      </c>
      <c r="I1530" s="76">
        <v>498447</v>
      </c>
      <c r="J1530" s="80">
        <v>1700886</v>
      </c>
    </row>
    <row r="1531" spans="1:10" x14ac:dyDescent="0.25">
      <c r="A1531">
        <v>3</v>
      </c>
      <c r="B1531" s="76">
        <v>1321</v>
      </c>
      <c r="C1531" s="76">
        <v>17.829999999999998</v>
      </c>
      <c r="D1531" s="76">
        <v>13</v>
      </c>
      <c r="E1531" s="77" t="s">
        <v>45</v>
      </c>
      <c r="F1531" s="78" t="s">
        <v>25</v>
      </c>
      <c r="G1531" s="76">
        <f t="shared" si="46"/>
        <v>2.5000000000000001E-2</v>
      </c>
      <c r="H1531" s="79">
        <f t="shared" si="47"/>
        <v>0.20773797506816891</v>
      </c>
      <c r="I1531" s="76">
        <v>498445</v>
      </c>
      <c r="J1531" s="80">
        <v>1700888</v>
      </c>
    </row>
    <row r="1532" spans="1:10" x14ac:dyDescent="0.25">
      <c r="A1532">
        <v>3</v>
      </c>
      <c r="B1532" s="76">
        <v>1322</v>
      </c>
      <c r="C1532" s="76">
        <v>21.01</v>
      </c>
      <c r="D1532" s="76">
        <v>12</v>
      </c>
      <c r="E1532" s="77" t="s">
        <v>45</v>
      </c>
      <c r="F1532" s="78" t="s">
        <v>25</v>
      </c>
      <c r="G1532" s="76">
        <f t="shared" si="46"/>
        <v>3.5000000000000003E-2</v>
      </c>
      <c r="H1532" s="79">
        <f t="shared" si="47"/>
        <v>0.2662583315149194</v>
      </c>
      <c r="I1532" s="76">
        <v>498444</v>
      </c>
      <c r="J1532" s="80">
        <v>1700889</v>
      </c>
    </row>
    <row r="1533" spans="1:10" x14ac:dyDescent="0.25">
      <c r="A1533">
        <v>3</v>
      </c>
      <c r="B1533" s="76">
        <v>1323</v>
      </c>
      <c r="C1533" s="76">
        <v>20.69</v>
      </c>
      <c r="D1533" s="76">
        <v>8</v>
      </c>
      <c r="E1533" s="77" t="s">
        <v>45</v>
      </c>
      <c r="F1533" s="78" t="s">
        <v>25</v>
      </c>
      <c r="G1533" s="76">
        <f t="shared" si="46"/>
        <v>3.4000000000000002E-2</v>
      </c>
      <c r="H1533" s="79">
        <f t="shared" si="47"/>
        <v>0.17213961355998333</v>
      </c>
      <c r="I1533" s="76">
        <v>498443</v>
      </c>
      <c r="J1533" s="80">
        <v>1700889</v>
      </c>
    </row>
    <row r="1534" spans="1:10" x14ac:dyDescent="0.25">
      <c r="A1534">
        <v>3</v>
      </c>
      <c r="B1534" s="76">
        <v>1324</v>
      </c>
      <c r="C1534" s="76">
        <v>30.56</v>
      </c>
      <c r="D1534" s="76">
        <v>14</v>
      </c>
      <c r="E1534" s="77" t="s">
        <v>45</v>
      </c>
      <c r="F1534" s="78" t="s">
        <v>25</v>
      </c>
      <c r="G1534" s="76">
        <f t="shared" si="46"/>
        <v>7.2999999999999995E-2</v>
      </c>
      <c r="H1534" s="79">
        <f t="shared" si="47"/>
        <v>0.65721064748586155</v>
      </c>
      <c r="I1534" s="76">
        <v>498442</v>
      </c>
      <c r="J1534" s="80">
        <v>1700888</v>
      </c>
    </row>
    <row r="1535" spans="1:10" x14ac:dyDescent="0.25">
      <c r="A1535">
        <v>3</v>
      </c>
      <c r="B1535" s="76">
        <v>1325.1</v>
      </c>
      <c r="C1535" s="76">
        <v>21.01</v>
      </c>
      <c r="D1535" s="76">
        <v>8</v>
      </c>
      <c r="E1535" s="77" t="s">
        <v>45</v>
      </c>
      <c r="F1535" s="78" t="s">
        <v>25</v>
      </c>
      <c r="G1535" s="76">
        <f t="shared" si="46"/>
        <v>3.5000000000000003E-2</v>
      </c>
      <c r="H1535" s="79">
        <f t="shared" si="47"/>
        <v>0.17750555434327961</v>
      </c>
      <c r="I1535" s="76">
        <v>498443</v>
      </c>
      <c r="J1535" s="80">
        <v>1700884</v>
      </c>
    </row>
    <row r="1536" spans="1:10" x14ac:dyDescent="0.25">
      <c r="A1536">
        <v>3</v>
      </c>
      <c r="B1536" s="76">
        <v>1325.2</v>
      </c>
      <c r="C1536" s="76">
        <v>10.19</v>
      </c>
      <c r="D1536" s="76">
        <v>6</v>
      </c>
      <c r="E1536" s="77" t="s">
        <v>45</v>
      </c>
      <c r="F1536" s="78" t="s">
        <v>25</v>
      </c>
      <c r="G1536" s="76">
        <f t="shared" si="46"/>
        <v>8.0000000000000002E-3</v>
      </c>
      <c r="H1536" s="79">
        <f t="shared" si="47"/>
        <v>3.1316229977991848E-2</v>
      </c>
      <c r="I1536" s="76">
        <v>498443</v>
      </c>
      <c r="J1536" s="80">
        <v>1700884</v>
      </c>
    </row>
    <row r="1537" spans="1:10" x14ac:dyDescent="0.25">
      <c r="A1537">
        <v>3</v>
      </c>
      <c r="B1537" s="76">
        <v>1326</v>
      </c>
      <c r="C1537" s="76">
        <v>17.190000000000001</v>
      </c>
      <c r="D1537" s="76">
        <v>8</v>
      </c>
      <c r="E1537" s="77" t="s">
        <v>45</v>
      </c>
      <c r="F1537" s="78" t="s">
        <v>25</v>
      </c>
      <c r="G1537" s="76">
        <f t="shared" si="46"/>
        <v>2.3E-2</v>
      </c>
      <c r="H1537" s="79">
        <f t="shared" si="47"/>
        <v>0.11882603224632771</v>
      </c>
      <c r="I1537" s="76">
        <v>498442</v>
      </c>
      <c r="J1537" s="80">
        <v>1700883</v>
      </c>
    </row>
    <row r="1538" spans="1:10" x14ac:dyDescent="0.25">
      <c r="A1538">
        <v>3</v>
      </c>
      <c r="B1538" s="76">
        <v>1327</v>
      </c>
      <c r="C1538" s="76">
        <v>24.83</v>
      </c>
      <c r="D1538" s="76">
        <v>10</v>
      </c>
      <c r="E1538" s="77" t="s">
        <v>45</v>
      </c>
      <c r="F1538" s="78" t="s">
        <v>25</v>
      </c>
      <c r="G1538" s="76">
        <f t="shared" ref="G1538:G1601" si="48">ROUND((C1538/100)^2*0.7854,3)</f>
        <v>4.8000000000000001E-2</v>
      </c>
      <c r="H1538" s="79">
        <f t="shared" si="47"/>
        <v>0.30990122607452736</v>
      </c>
      <c r="I1538" s="76">
        <v>498441</v>
      </c>
      <c r="J1538" s="80">
        <v>1700882</v>
      </c>
    </row>
    <row r="1539" spans="1:10" x14ac:dyDescent="0.25">
      <c r="A1539">
        <v>3</v>
      </c>
      <c r="B1539" s="76">
        <v>1328</v>
      </c>
      <c r="C1539" s="76">
        <v>14.32</v>
      </c>
      <c r="D1539" s="76">
        <v>10</v>
      </c>
      <c r="E1539" s="77" t="s">
        <v>45</v>
      </c>
      <c r="F1539" s="78" t="s">
        <v>25</v>
      </c>
      <c r="G1539" s="76">
        <f t="shared" si="48"/>
        <v>1.6E-2</v>
      </c>
      <c r="H1539" s="79">
        <f t="shared" ref="H1539:H1602" si="49">IF(E1539="Pino candelillo",-0.0044177+(0.0000285*C1539^2*D1539),((C1539/100)^2)*D1539*0.64*(PI()/4))</f>
        <v>0.10307560469879866</v>
      </c>
      <c r="I1539" s="76">
        <v>498441</v>
      </c>
      <c r="J1539" s="80">
        <v>1700882</v>
      </c>
    </row>
    <row r="1540" spans="1:10" x14ac:dyDescent="0.25">
      <c r="A1540">
        <v>3</v>
      </c>
      <c r="B1540" s="76">
        <v>1329</v>
      </c>
      <c r="C1540" s="76">
        <v>12.73</v>
      </c>
      <c r="D1540" s="76">
        <v>6</v>
      </c>
      <c r="E1540" s="77" t="s">
        <v>47</v>
      </c>
      <c r="F1540" s="78" t="s">
        <v>20</v>
      </c>
      <c r="G1540" s="76">
        <f t="shared" si="48"/>
        <v>1.2999999999999999E-2</v>
      </c>
      <c r="H1540" s="79">
        <f t="shared" si="49"/>
        <v>4.8874003212760461E-2</v>
      </c>
      <c r="I1540" s="76">
        <v>498441</v>
      </c>
      <c r="J1540" s="80">
        <v>1700881</v>
      </c>
    </row>
    <row r="1541" spans="1:10" x14ac:dyDescent="0.25">
      <c r="A1541">
        <v>3</v>
      </c>
      <c r="B1541" s="76">
        <v>1330</v>
      </c>
      <c r="C1541" s="76">
        <v>11.46</v>
      </c>
      <c r="D1541" s="76">
        <v>8</v>
      </c>
      <c r="E1541" s="77" t="s">
        <v>45</v>
      </c>
      <c r="F1541" s="78" t="s">
        <v>25</v>
      </c>
      <c r="G1541" s="76">
        <f t="shared" si="48"/>
        <v>0.01</v>
      </c>
      <c r="H1541" s="79">
        <f t="shared" si="49"/>
        <v>5.2811569887256743E-2</v>
      </c>
      <c r="I1541" s="76">
        <v>498441</v>
      </c>
      <c r="J1541" s="80">
        <v>1700881</v>
      </c>
    </row>
    <row r="1542" spans="1:10" x14ac:dyDescent="0.25">
      <c r="A1542">
        <v>3</v>
      </c>
      <c r="B1542" s="76">
        <v>1331</v>
      </c>
      <c r="C1542" s="76">
        <v>38.83</v>
      </c>
      <c r="D1542" s="76">
        <v>16</v>
      </c>
      <c r="E1542" s="77" t="s">
        <v>45</v>
      </c>
      <c r="F1542" s="78" t="s">
        <v>25</v>
      </c>
      <c r="G1542" s="76">
        <f t="shared" si="48"/>
        <v>0.11799999999999999</v>
      </c>
      <c r="H1542" s="79">
        <f t="shared" si="49"/>
        <v>1.2126196990850977</v>
      </c>
      <c r="I1542" s="76">
        <v>498441</v>
      </c>
      <c r="J1542" s="80">
        <v>1700861</v>
      </c>
    </row>
    <row r="1543" spans="1:10" x14ac:dyDescent="0.25">
      <c r="A1543">
        <v>3</v>
      </c>
      <c r="B1543" s="76">
        <v>1332</v>
      </c>
      <c r="C1543" s="76">
        <v>19.739999999999998</v>
      </c>
      <c r="D1543" s="76">
        <v>11</v>
      </c>
      <c r="E1543" s="77" t="s">
        <v>45</v>
      </c>
      <c r="F1543" s="78" t="s">
        <v>25</v>
      </c>
      <c r="G1543" s="76">
        <f t="shared" si="48"/>
        <v>3.1E-2</v>
      </c>
      <c r="H1543" s="79">
        <f t="shared" si="49"/>
        <v>0.21545512903234598</v>
      </c>
      <c r="I1543" s="76">
        <v>498440</v>
      </c>
      <c r="J1543" s="80">
        <v>1700879</v>
      </c>
    </row>
    <row r="1544" spans="1:10" x14ac:dyDescent="0.25">
      <c r="A1544">
        <v>3</v>
      </c>
      <c r="B1544" s="76">
        <v>1333.1</v>
      </c>
      <c r="C1544" s="76">
        <v>19.100000000000001</v>
      </c>
      <c r="D1544" s="76">
        <v>10</v>
      </c>
      <c r="E1544" s="77" t="s">
        <v>45</v>
      </c>
      <c r="F1544" s="78" t="s">
        <v>25</v>
      </c>
      <c r="G1544" s="76">
        <f t="shared" si="48"/>
        <v>2.9000000000000001E-2</v>
      </c>
      <c r="H1544" s="79">
        <f t="shared" si="49"/>
        <v>0.18337350655297477</v>
      </c>
      <c r="I1544" s="76">
        <v>498439</v>
      </c>
      <c r="J1544" s="80">
        <v>1700878</v>
      </c>
    </row>
    <row r="1545" spans="1:10" x14ac:dyDescent="0.25">
      <c r="A1545">
        <v>3</v>
      </c>
      <c r="B1545" s="76">
        <v>1333.2</v>
      </c>
      <c r="C1545" s="76">
        <v>20.37</v>
      </c>
      <c r="D1545" s="76">
        <v>14</v>
      </c>
      <c r="E1545" s="77" t="s">
        <v>45</v>
      </c>
      <c r="F1545" s="78" t="s">
        <v>25</v>
      </c>
      <c r="G1545" s="76">
        <f t="shared" si="48"/>
        <v>3.3000000000000002E-2</v>
      </c>
      <c r="H1545" s="79">
        <f t="shared" si="49"/>
        <v>0.29199804855050432</v>
      </c>
      <c r="I1545" s="76">
        <v>498439</v>
      </c>
      <c r="J1545" s="80">
        <v>1700878</v>
      </c>
    </row>
    <row r="1546" spans="1:10" x14ac:dyDescent="0.25">
      <c r="A1546">
        <v>3</v>
      </c>
      <c r="B1546" s="76">
        <v>1334</v>
      </c>
      <c r="C1546" s="76">
        <v>18.14</v>
      </c>
      <c r="D1546" s="76">
        <v>10</v>
      </c>
      <c r="E1546" s="77" t="s">
        <v>45</v>
      </c>
      <c r="F1546" s="78" t="s">
        <v>25</v>
      </c>
      <c r="G1546" s="76">
        <f t="shared" si="48"/>
        <v>2.5999999999999999E-2</v>
      </c>
      <c r="H1546" s="79">
        <f t="shared" si="49"/>
        <v>0.16540339551251138</v>
      </c>
      <c r="I1546" s="76">
        <v>498437</v>
      </c>
      <c r="J1546" s="80">
        <v>1700882</v>
      </c>
    </row>
    <row r="1547" spans="1:10" x14ac:dyDescent="0.25">
      <c r="A1547">
        <v>3</v>
      </c>
      <c r="B1547" s="76">
        <v>1335</v>
      </c>
      <c r="C1547" s="76">
        <v>24.19</v>
      </c>
      <c r="D1547" s="76">
        <v>14</v>
      </c>
      <c r="E1547" s="77" t="s">
        <v>45</v>
      </c>
      <c r="F1547" s="78" t="s">
        <v>25</v>
      </c>
      <c r="G1547" s="76">
        <f t="shared" si="48"/>
        <v>4.5999999999999999E-2</v>
      </c>
      <c r="H1547" s="79">
        <f t="shared" si="49"/>
        <v>0.41178415151176906</v>
      </c>
      <c r="I1547" s="76">
        <v>498434</v>
      </c>
      <c r="J1547" s="80">
        <v>1700881</v>
      </c>
    </row>
    <row r="1548" spans="1:10" x14ac:dyDescent="0.25">
      <c r="A1548">
        <v>3</v>
      </c>
      <c r="B1548" s="76">
        <v>1336</v>
      </c>
      <c r="C1548" s="76">
        <v>18.46</v>
      </c>
      <c r="D1548" s="76">
        <v>10</v>
      </c>
      <c r="E1548" s="77" t="s">
        <v>45</v>
      </c>
      <c r="F1548" s="78" t="s">
        <v>25</v>
      </c>
      <c r="G1548" s="76">
        <f t="shared" si="48"/>
        <v>2.7E-2</v>
      </c>
      <c r="H1548" s="79">
        <f t="shared" si="49"/>
        <v>0.17129048881792633</v>
      </c>
      <c r="I1548" s="76">
        <v>498430</v>
      </c>
      <c r="J1548" s="80">
        <v>1700880</v>
      </c>
    </row>
    <row r="1549" spans="1:10" x14ac:dyDescent="0.25">
      <c r="A1549">
        <v>3</v>
      </c>
      <c r="B1549" s="76">
        <v>1337.1</v>
      </c>
      <c r="C1549" s="76">
        <v>24.83</v>
      </c>
      <c r="D1549" s="76">
        <v>14</v>
      </c>
      <c r="E1549" s="77" t="s">
        <v>45</v>
      </c>
      <c r="F1549" s="78" t="s">
        <v>25</v>
      </c>
      <c r="G1549" s="76">
        <f t="shared" si="48"/>
        <v>4.8000000000000001E-2</v>
      </c>
      <c r="H1549" s="79">
        <f t="shared" si="49"/>
        <v>0.43386171650433836</v>
      </c>
      <c r="I1549" s="76">
        <v>498429</v>
      </c>
      <c r="J1549" s="80">
        <v>1700880</v>
      </c>
    </row>
    <row r="1550" spans="1:10" x14ac:dyDescent="0.25">
      <c r="A1550">
        <v>3</v>
      </c>
      <c r="B1550" s="76">
        <v>1337.2</v>
      </c>
      <c r="C1550" s="76">
        <v>22.28</v>
      </c>
      <c r="D1550" s="76">
        <v>13</v>
      </c>
      <c r="E1550" s="77" t="s">
        <v>45</v>
      </c>
      <c r="F1550" s="78" t="s">
        <v>25</v>
      </c>
      <c r="G1550" s="76">
        <f t="shared" si="48"/>
        <v>3.9E-2</v>
      </c>
      <c r="H1550" s="79">
        <f t="shared" si="49"/>
        <v>0.32437216587229534</v>
      </c>
      <c r="I1550" s="76">
        <v>498429</v>
      </c>
      <c r="J1550" s="80">
        <v>1700880</v>
      </c>
    </row>
    <row r="1551" spans="1:10" x14ac:dyDescent="0.25">
      <c r="A1551">
        <v>3</v>
      </c>
      <c r="B1551" s="76">
        <v>1338</v>
      </c>
      <c r="C1551" s="76">
        <v>19.739999999999998</v>
      </c>
      <c r="D1551" s="76">
        <v>9</v>
      </c>
      <c r="E1551" s="77" t="s">
        <v>45</v>
      </c>
      <c r="F1551" s="78" t="s">
        <v>25</v>
      </c>
      <c r="G1551" s="76">
        <f t="shared" si="48"/>
        <v>3.1E-2</v>
      </c>
      <c r="H1551" s="79">
        <f t="shared" si="49"/>
        <v>0.17628146920828308</v>
      </c>
      <c r="I1551" s="76">
        <v>498429</v>
      </c>
      <c r="J1551" s="80">
        <v>1700880</v>
      </c>
    </row>
    <row r="1552" spans="1:10" x14ac:dyDescent="0.25">
      <c r="A1552">
        <v>3</v>
      </c>
      <c r="B1552" s="76">
        <v>1339</v>
      </c>
      <c r="C1552" s="76">
        <v>14.64</v>
      </c>
      <c r="D1552" s="76">
        <v>10</v>
      </c>
      <c r="E1552" s="77" t="s">
        <v>45</v>
      </c>
      <c r="F1552" s="78" t="s">
        <v>25</v>
      </c>
      <c r="G1552" s="76">
        <f t="shared" si="48"/>
        <v>1.7000000000000001E-2</v>
      </c>
      <c r="H1552" s="79">
        <f t="shared" si="49"/>
        <v>0.10773380748909424</v>
      </c>
      <c r="I1552" s="76">
        <v>498428</v>
      </c>
      <c r="J1552" s="80">
        <v>1700879</v>
      </c>
    </row>
    <row r="1553" spans="1:10" x14ac:dyDescent="0.25">
      <c r="A1553">
        <v>3</v>
      </c>
      <c r="B1553" s="76">
        <v>1340</v>
      </c>
      <c r="C1553" s="76">
        <v>20.05</v>
      </c>
      <c r="D1553" s="76">
        <v>10</v>
      </c>
      <c r="E1553" s="77" t="s">
        <v>45</v>
      </c>
      <c r="F1553" s="78" t="s">
        <v>25</v>
      </c>
      <c r="G1553" s="76">
        <f t="shared" si="48"/>
        <v>3.2000000000000001E-2</v>
      </c>
      <c r="H1553" s="79">
        <f t="shared" si="49"/>
        <v>0.20206849611595698</v>
      </c>
      <c r="I1553" s="76">
        <v>498425</v>
      </c>
      <c r="J1553" s="80">
        <v>1700879</v>
      </c>
    </row>
    <row r="1554" spans="1:10" x14ac:dyDescent="0.25">
      <c r="A1554">
        <v>3</v>
      </c>
      <c r="B1554" s="76">
        <v>1341</v>
      </c>
      <c r="C1554" s="76">
        <v>26.42</v>
      </c>
      <c r="D1554" s="76">
        <v>15</v>
      </c>
      <c r="E1554" s="77" t="s">
        <v>45</v>
      </c>
      <c r="F1554" s="78" t="s">
        <v>25</v>
      </c>
      <c r="G1554" s="76">
        <f t="shared" si="48"/>
        <v>5.5E-2</v>
      </c>
      <c r="H1554" s="79">
        <f t="shared" si="49"/>
        <v>0.52629196663804667</v>
      </c>
      <c r="I1554" s="76">
        <v>498426</v>
      </c>
      <c r="J1554" s="80">
        <v>1700875</v>
      </c>
    </row>
    <row r="1555" spans="1:10" x14ac:dyDescent="0.25">
      <c r="A1555">
        <v>3</v>
      </c>
      <c r="B1555" s="76">
        <v>1342</v>
      </c>
      <c r="C1555" s="76">
        <v>25.46</v>
      </c>
      <c r="D1555" s="76">
        <v>15</v>
      </c>
      <c r="E1555" s="77" t="s">
        <v>45</v>
      </c>
      <c r="F1555" s="78" t="s">
        <v>25</v>
      </c>
      <c r="G1555" s="76">
        <f t="shared" si="48"/>
        <v>5.0999999999999997E-2</v>
      </c>
      <c r="H1555" s="79">
        <f t="shared" si="49"/>
        <v>0.48874003212760447</v>
      </c>
      <c r="I1555" s="76">
        <v>498425</v>
      </c>
      <c r="J1555" s="80">
        <v>1700875</v>
      </c>
    </row>
    <row r="1556" spans="1:10" x14ac:dyDescent="0.25">
      <c r="A1556">
        <v>3</v>
      </c>
      <c r="B1556" s="76">
        <v>1343</v>
      </c>
      <c r="C1556" s="76">
        <v>36.61</v>
      </c>
      <c r="D1556" s="76">
        <v>17</v>
      </c>
      <c r="E1556" s="77" t="s">
        <v>45</v>
      </c>
      <c r="F1556" s="78" t="s">
        <v>25</v>
      </c>
      <c r="G1556" s="76">
        <f t="shared" si="48"/>
        <v>0.105</v>
      </c>
      <c r="H1556" s="79">
        <f t="shared" si="49"/>
        <v>1.1452972936866466</v>
      </c>
      <c r="I1556" s="76">
        <v>498426</v>
      </c>
      <c r="J1556" s="80">
        <v>1700872</v>
      </c>
    </row>
    <row r="1557" spans="1:10" x14ac:dyDescent="0.25">
      <c r="A1557">
        <v>3</v>
      </c>
      <c r="B1557" s="76">
        <v>1344</v>
      </c>
      <c r="C1557" s="76">
        <v>25.46</v>
      </c>
      <c r="D1557" s="76">
        <v>13</v>
      </c>
      <c r="E1557" s="77" t="s">
        <v>45</v>
      </c>
      <c r="F1557" s="78" t="s">
        <v>25</v>
      </c>
      <c r="G1557" s="76">
        <f t="shared" si="48"/>
        <v>5.0999999999999997E-2</v>
      </c>
      <c r="H1557" s="79">
        <f t="shared" si="49"/>
        <v>0.4235746945105906</v>
      </c>
      <c r="I1557" s="76">
        <v>498426</v>
      </c>
      <c r="J1557" s="80">
        <v>1700866</v>
      </c>
    </row>
    <row r="1558" spans="1:10" x14ac:dyDescent="0.25">
      <c r="A1558">
        <v>3</v>
      </c>
      <c r="B1558" s="76">
        <v>1345</v>
      </c>
      <c r="C1558" s="76">
        <v>19.739999999999998</v>
      </c>
      <c r="D1558" s="76">
        <v>9</v>
      </c>
      <c r="E1558" s="77" t="s">
        <v>45</v>
      </c>
      <c r="F1558" s="78" t="s">
        <v>25</v>
      </c>
      <c r="G1558" s="76">
        <f t="shared" si="48"/>
        <v>3.1E-2</v>
      </c>
      <c r="H1558" s="79">
        <f t="shared" si="49"/>
        <v>0.17628146920828308</v>
      </c>
      <c r="I1558" s="76">
        <v>498426</v>
      </c>
      <c r="J1558" s="80">
        <v>1700868</v>
      </c>
    </row>
    <row r="1559" spans="1:10" x14ac:dyDescent="0.25">
      <c r="A1559">
        <v>3</v>
      </c>
      <c r="B1559" s="76">
        <v>1346</v>
      </c>
      <c r="C1559" s="76">
        <v>16.55</v>
      </c>
      <c r="D1559" s="76">
        <v>6</v>
      </c>
      <c r="E1559" s="77" t="s">
        <v>47</v>
      </c>
      <c r="F1559" s="78" t="s">
        <v>20</v>
      </c>
      <c r="G1559" s="76">
        <f t="shared" si="48"/>
        <v>2.1999999999999999E-2</v>
      </c>
      <c r="H1559" s="79">
        <f t="shared" si="49"/>
        <v>8.2607047852788315E-2</v>
      </c>
      <c r="I1559" s="76">
        <v>498425</v>
      </c>
      <c r="J1559" s="80">
        <v>1700869</v>
      </c>
    </row>
    <row r="1560" spans="1:10" x14ac:dyDescent="0.25">
      <c r="A1560">
        <v>3</v>
      </c>
      <c r="B1560" s="76">
        <v>1347</v>
      </c>
      <c r="C1560" s="76">
        <v>19.100000000000001</v>
      </c>
      <c r="D1560" s="76">
        <v>11</v>
      </c>
      <c r="E1560" s="77" t="s">
        <v>47</v>
      </c>
      <c r="F1560" s="78" t="s">
        <v>20</v>
      </c>
      <c r="G1560" s="76">
        <f t="shared" si="48"/>
        <v>2.9000000000000001E-2</v>
      </c>
      <c r="H1560" s="79">
        <f t="shared" si="49"/>
        <v>0.20171085720827225</v>
      </c>
      <c r="I1560" s="76">
        <v>498419</v>
      </c>
      <c r="J1560" s="80">
        <v>1700873</v>
      </c>
    </row>
    <row r="1561" spans="1:10" x14ac:dyDescent="0.25">
      <c r="A1561">
        <v>3</v>
      </c>
      <c r="B1561" s="76">
        <v>1348</v>
      </c>
      <c r="C1561" s="76">
        <v>24.51</v>
      </c>
      <c r="D1561" s="76">
        <v>12</v>
      </c>
      <c r="E1561" s="77" t="s">
        <v>45</v>
      </c>
      <c r="F1561" s="78" t="s">
        <v>25</v>
      </c>
      <c r="G1561" s="76">
        <f t="shared" si="48"/>
        <v>4.7E-2</v>
      </c>
      <c r="H1561" s="79">
        <f t="shared" si="49"/>
        <v>0.36235789149634517</v>
      </c>
      <c r="I1561" s="76">
        <v>498418</v>
      </c>
      <c r="J1561" s="80">
        <v>1700874</v>
      </c>
    </row>
    <row r="1562" spans="1:10" x14ac:dyDescent="0.25">
      <c r="A1562">
        <v>3</v>
      </c>
      <c r="B1562" s="76">
        <v>1349</v>
      </c>
      <c r="C1562" s="76">
        <v>20.69</v>
      </c>
      <c r="D1562" s="76">
        <v>12</v>
      </c>
      <c r="E1562" s="77" t="s">
        <v>45</v>
      </c>
      <c r="F1562" s="78" t="s">
        <v>25</v>
      </c>
      <c r="G1562" s="76">
        <f t="shared" si="48"/>
        <v>3.4000000000000002E-2</v>
      </c>
      <c r="H1562" s="79">
        <f t="shared" si="49"/>
        <v>0.25820942033997502</v>
      </c>
      <c r="I1562" s="76">
        <v>498420</v>
      </c>
      <c r="J1562" s="80">
        <v>1700878</v>
      </c>
    </row>
    <row r="1563" spans="1:10" x14ac:dyDescent="0.25">
      <c r="A1563">
        <v>3</v>
      </c>
      <c r="B1563" s="76">
        <v>1350</v>
      </c>
      <c r="C1563" s="76">
        <v>12.73</v>
      </c>
      <c r="D1563" s="76">
        <v>7</v>
      </c>
      <c r="E1563" s="77" t="s">
        <v>45</v>
      </c>
      <c r="F1563" s="78" t="s">
        <v>25</v>
      </c>
      <c r="G1563" s="76">
        <f t="shared" si="48"/>
        <v>1.2999999999999999E-2</v>
      </c>
      <c r="H1563" s="79">
        <f t="shared" si="49"/>
        <v>5.7019670414887202E-2</v>
      </c>
      <c r="I1563" s="76">
        <v>498422</v>
      </c>
      <c r="J1563" s="80">
        <v>1700876</v>
      </c>
    </row>
    <row r="1564" spans="1:10" x14ac:dyDescent="0.25">
      <c r="A1564">
        <v>3</v>
      </c>
      <c r="B1564" s="76">
        <v>1351</v>
      </c>
      <c r="C1564" s="76">
        <v>19.100000000000001</v>
      </c>
      <c r="D1564" s="76">
        <v>8</v>
      </c>
      <c r="E1564" s="77" t="s">
        <v>47</v>
      </c>
      <c r="F1564" s="78" t="s">
        <v>20</v>
      </c>
      <c r="G1564" s="76">
        <f t="shared" si="48"/>
        <v>2.9000000000000001E-2</v>
      </c>
      <c r="H1564" s="79">
        <f t="shared" si="49"/>
        <v>0.14669880524237985</v>
      </c>
      <c r="I1564" s="76">
        <v>498418</v>
      </c>
      <c r="J1564" s="80">
        <v>1700879</v>
      </c>
    </row>
    <row r="1565" spans="1:10" x14ac:dyDescent="0.25">
      <c r="A1565">
        <v>3</v>
      </c>
      <c r="B1565" s="76">
        <v>1352</v>
      </c>
      <c r="C1565" s="76">
        <v>17.829999999999998</v>
      </c>
      <c r="D1565" s="76">
        <v>10</v>
      </c>
      <c r="E1565" s="77" t="s">
        <v>47</v>
      </c>
      <c r="F1565" s="78" t="s">
        <v>20</v>
      </c>
      <c r="G1565" s="76">
        <f t="shared" si="48"/>
        <v>2.5000000000000001E-2</v>
      </c>
      <c r="H1565" s="79">
        <f t="shared" si="49"/>
        <v>0.15979844236012994</v>
      </c>
      <c r="I1565" s="76">
        <v>498413</v>
      </c>
      <c r="J1565" s="80">
        <v>1700872</v>
      </c>
    </row>
    <row r="1566" spans="1:10" x14ac:dyDescent="0.25">
      <c r="A1566">
        <v>3</v>
      </c>
      <c r="B1566" s="76">
        <v>1353</v>
      </c>
      <c r="C1566" s="76">
        <v>26.74</v>
      </c>
      <c r="D1566" s="76">
        <v>14</v>
      </c>
      <c r="E1566" s="77" t="s">
        <v>45</v>
      </c>
      <c r="F1566" s="78" t="s">
        <v>25</v>
      </c>
      <c r="G1566" s="76">
        <f t="shared" si="48"/>
        <v>5.6000000000000001E-2</v>
      </c>
      <c r="H1566" s="79">
        <f t="shared" si="49"/>
        <v>0.50317690198136267</v>
      </c>
      <c r="I1566" s="76">
        <v>498416</v>
      </c>
      <c r="J1566" s="80">
        <v>1700881</v>
      </c>
    </row>
    <row r="1567" spans="1:10" x14ac:dyDescent="0.25">
      <c r="A1567">
        <v>3</v>
      </c>
      <c r="B1567" s="76">
        <v>1354</v>
      </c>
      <c r="C1567" s="76">
        <v>36.92</v>
      </c>
      <c r="D1567" s="76">
        <v>16</v>
      </c>
      <c r="E1567" s="77" t="s">
        <v>45</v>
      </c>
      <c r="F1567" s="78" t="s">
        <v>25</v>
      </c>
      <c r="G1567" s="76">
        <f t="shared" si="48"/>
        <v>0.107</v>
      </c>
      <c r="H1567" s="79">
        <f t="shared" si="49"/>
        <v>1.0962591284347285</v>
      </c>
      <c r="I1567" s="76">
        <v>498411</v>
      </c>
      <c r="J1567" s="80">
        <v>1700880</v>
      </c>
    </row>
    <row r="1568" spans="1:10" x14ac:dyDescent="0.25">
      <c r="A1568">
        <v>3</v>
      </c>
      <c r="B1568" s="76">
        <v>1355.1</v>
      </c>
      <c r="C1568" s="76">
        <v>21.65</v>
      </c>
      <c r="D1568" s="76">
        <v>12</v>
      </c>
      <c r="E1568" s="77" t="s">
        <v>45</v>
      </c>
      <c r="F1568" s="78" t="s">
        <v>25</v>
      </c>
      <c r="G1568" s="76">
        <f t="shared" si="48"/>
        <v>3.6999999999999998E-2</v>
      </c>
      <c r="H1568" s="79">
        <f t="shared" si="49"/>
        <v>0.28272675121387036</v>
      </c>
      <c r="I1568" s="76">
        <v>498411</v>
      </c>
      <c r="J1568" s="80">
        <v>1700886</v>
      </c>
    </row>
    <row r="1569" spans="1:10" x14ac:dyDescent="0.25">
      <c r="A1569">
        <v>3</v>
      </c>
      <c r="B1569" s="76">
        <v>1355.2</v>
      </c>
      <c r="C1569" s="76">
        <v>20.37</v>
      </c>
      <c r="D1569" s="76">
        <v>13</v>
      </c>
      <c r="E1569" s="77" t="s">
        <v>45</v>
      </c>
      <c r="F1569" s="78" t="s">
        <v>25</v>
      </c>
      <c r="G1569" s="76">
        <f t="shared" si="48"/>
        <v>3.3000000000000002E-2</v>
      </c>
      <c r="H1569" s="79">
        <f t="shared" si="49"/>
        <v>0.27114104508261117</v>
      </c>
      <c r="I1569" s="76">
        <v>498411</v>
      </c>
      <c r="J1569" s="80">
        <v>1700886</v>
      </c>
    </row>
    <row r="1570" spans="1:10" x14ac:dyDescent="0.25">
      <c r="A1570">
        <v>3</v>
      </c>
      <c r="B1570" s="76">
        <v>1356</v>
      </c>
      <c r="C1570" s="76">
        <v>20.37</v>
      </c>
      <c r="D1570" s="76">
        <v>14</v>
      </c>
      <c r="E1570" s="77" t="s">
        <v>45</v>
      </c>
      <c r="F1570" s="78" t="s">
        <v>25</v>
      </c>
      <c r="G1570" s="76">
        <f t="shared" si="48"/>
        <v>3.3000000000000002E-2</v>
      </c>
      <c r="H1570" s="79">
        <f t="shared" si="49"/>
        <v>0.29199804855050432</v>
      </c>
      <c r="I1570" s="76">
        <v>498413</v>
      </c>
      <c r="J1570" s="80">
        <v>1700886</v>
      </c>
    </row>
    <row r="1571" spans="1:10" x14ac:dyDescent="0.25">
      <c r="A1571">
        <v>3</v>
      </c>
      <c r="B1571" s="76">
        <v>1357</v>
      </c>
      <c r="C1571" s="76">
        <v>17.829999999999998</v>
      </c>
      <c r="D1571" s="76">
        <v>13</v>
      </c>
      <c r="E1571" s="77" t="s">
        <v>45</v>
      </c>
      <c r="F1571" s="78" t="s">
        <v>25</v>
      </c>
      <c r="G1571" s="76">
        <f t="shared" si="48"/>
        <v>2.5000000000000001E-2</v>
      </c>
      <c r="H1571" s="79">
        <f t="shared" si="49"/>
        <v>0.20773797506816891</v>
      </c>
      <c r="I1571" s="76">
        <v>498411</v>
      </c>
      <c r="J1571" s="80">
        <v>1700885</v>
      </c>
    </row>
    <row r="1572" spans="1:10" x14ac:dyDescent="0.25">
      <c r="A1572">
        <v>3</v>
      </c>
      <c r="B1572" s="76">
        <v>1358</v>
      </c>
      <c r="C1572" s="76">
        <v>32.47</v>
      </c>
      <c r="D1572" s="76">
        <v>14</v>
      </c>
      <c r="E1572" s="77" t="s">
        <v>45</v>
      </c>
      <c r="F1572" s="78" t="s">
        <v>25</v>
      </c>
      <c r="G1572" s="76">
        <f t="shared" si="48"/>
        <v>8.3000000000000004E-2</v>
      </c>
      <c r="H1572" s="79">
        <f t="shared" si="49"/>
        <v>0.74192920751333591</v>
      </c>
      <c r="I1572" s="76">
        <v>498404</v>
      </c>
      <c r="J1572" s="80">
        <v>1700893</v>
      </c>
    </row>
    <row r="1573" spans="1:10" x14ac:dyDescent="0.25">
      <c r="A1573">
        <v>3</v>
      </c>
      <c r="B1573" s="76">
        <v>1359.1</v>
      </c>
      <c r="C1573" s="76">
        <v>25.46</v>
      </c>
      <c r="D1573" s="76">
        <v>12</v>
      </c>
      <c r="E1573" s="77" t="s">
        <v>45</v>
      </c>
      <c r="F1573" s="78" t="s">
        <v>25</v>
      </c>
      <c r="G1573" s="76">
        <f t="shared" si="48"/>
        <v>5.0999999999999997E-2</v>
      </c>
      <c r="H1573" s="79">
        <f t="shared" si="49"/>
        <v>0.39099202570208369</v>
      </c>
      <c r="I1573" s="76">
        <v>498403</v>
      </c>
      <c r="J1573" s="80">
        <v>1700892</v>
      </c>
    </row>
    <row r="1574" spans="1:10" x14ac:dyDescent="0.25">
      <c r="A1574">
        <v>3</v>
      </c>
      <c r="B1574" s="76">
        <v>1359.2</v>
      </c>
      <c r="C1574" s="76">
        <v>31.83</v>
      </c>
      <c r="D1574" s="76">
        <v>14</v>
      </c>
      <c r="E1574" s="77" t="s">
        <v>45</v>
      </c>
      <c r="F1574" s="78" t="s">
        <v>25</v>
      </c>
      <c r="G1574" s="76">
        <f t="shared" si="48"/>
        <v>0.08</v>
      </c>
      <c r="H1574" s="79">
        <f t="shared" si="49"/>
        <v>0.71296985563609772</v>
      </c>
      <c r="I1574" s="76">
        <v>498403</v>
      </c>
      <c r="J1574" s="80">
        <v>1700892</v>
      </c>
    </row>
    <row r="1575" spans="1:10" x14ac:dyDescent="0.25">
      <c r="A1575">
        <v>3</v>
      </c>
      <c r="B1575" s="76">
        <v>1360</v>
      </c>
      <c r="C1575" s="76">
        <v>15.92</v>
      </c>
      <c r="D1575" s="76">
        <v>7</v>
      </c>
      <c r="E1575" s="77" t="s">
        <v>47</v>
      </c>
      <c r="F1575" s="78" t="s">
        <v>20</v>
      </c>
      <c r="G1575" s="76">
        <f t="shared" si="48"/>
        <v>0.02</v>
      </c>
      <c r="H1575" s="79">
        <f t="shared" si="49"/>
        <v>8.9177239011703394E-2</v>
      </c>
      <c r="I1575" s="76">
        <v>498403</v>
      </c>
      <c r="J1575" s="80">
        <v>1700892</v>
      </c>
    </row>
    <row r="1576" spans="1:10" x14ac:dyDescent="0.25">
      <c r="A1576">
        <v>3</v>
      </c>
      <c r="B1576" s="76">
        <v>1361</v>
      </c>
      <c r="C1576" s="76">
        <v>19.100000000000001</v>
      </c>
      <c r="D1576" s="76">
        <v>8</v>
      </c>
      <c r="E1576" s="77" t="s">
        <v>47</v>
      </c>
      <c r="F1576" s="78" t="s">
        <v>20</v>
      </c>
      <c r="G1576" s="76">
        <f t="shared" si="48"/>
        <v>2.9000000000000001E-2</v>
      </c>
      <c r="H1576" s="79">
        <f t="shared" si="49"/>
        <v>0.14669880524237985</v>
      </c>
      <c r="I1576" s="76">
        <v>498404</v>
      </c>
      <c r="J1576" s="80">
        <v>1700884</v>
      </c>
    </row>
    <row r="1577" spans="1:10" x14ac:dyDescent="0.25">
      <c r="A1577">
        <v>3</v>
      </c>
      <c r="B1577" s="76">
        <v>1362.1</v>
      </c>
      <c r="C1577" s="76">
        <v>17.829999999999998</v>
      </c>
      <c r="D1577" s="76">
        <v>14</v>
      </c>
      <c r="E1577" s="77" t="s">
        <v>45</v>
      </c>
      <c r="F1577" s="78" t="s">
        <v>25</v>
      </c>
      <c r="G1577" s="76">
        <f t="shared" si="48"/>
        <v>2.5000000000000001E-2</v>
      </c>
      <c r="H1577" s="79">
        <f t="shared" si="49"/>
        <v>0.22371781930418191</v>
      </c>
      <c r="I1577" s="76">
        <v>498406</v>
      </c>
      <c r="J1577" s="80">
        <v>1700885</v>
      </c>
    </row>
    <row r="1578" spans="1:10" x14ac:dyDescent="0.25">
      <c r="A1578">
        <v>3</v>
      </c>
      <c r="B1578" s="76">
        <v>1362.2</v>
      </c>
      <c r="C1578" s="76">
        <v>22.28</v>
      </c>
      <c r="D1578" s="76">
        <v>14</v>
      </c>
      <c r="E1578" s="77" t="s">
        <v>45</v>
      </c>
      <c r="F1578" s="78" t="s">
        <v>25</v>
      </c>
      <c r="G1578" s="76">
        <f t="shared" si="48"/>
        <v>3.9E-2</v>
      </c>
      <c r="H1578" s="79">
        <f t="shared" si="49"/>
        <v>0.34932387093939493</v>
      </c>
      <c r="I1578" s="76">
        <v>498406</v>
      </c>
      <c r="J1578" s="80">
        <v>1700885</v>
      </c>
    </row>
    <row r="1579" spans="1:10" x14ac:dyDescent="0.25">
      <c r="A1579">
        <v>3</v>
      </c>
      <c r="B1579" s="76">
        <v>1363</v>
      </c>
      <c r="C1579" s="76">
        <v>36.29</v>
      </c>
      <c r="D1579" s="76">
        <v>14</v>
      </c>
      <c r="E1579" s="77" t="s">
        <v>45</v>
      </c>
      <c r="F1579" s="78" t="s">
        <v>25</v>
      </c>
      <c r="G1579" s="76">
        <f t="shared" si="48"/>
        <v>0.10299999999999999</v>
      </c>
      <c r="H1579" s="79">
        <f t="shared" si="49"/>
        <v>0.92676970211873466</v>
      </c>
      <c r="I1579" s="76">
        <v>498408</v>
      </c>
      <c r="J1579" s="80">
        <v>1700883</v>
      </c>
    </row>
    <row r="1580" spans="1:10" x14ac:dyDescent="0.25">
      <c r="A1580">
        <v>3</v>
      </c>
      <c r="B1580" s="76">
        <v>1364</v>
      </c>
      <c r="C1580" s="76">
        <v>12.73</v>
      </c>
      <c r="D1580" s="76">
        <v>9</v>
      </c>
      <c r="E1580" s="77" t="s">
        <v>45</v>
      </c>
      <c r="F1580" s="78" t="s">
        <v>25</v>
      </c>
      <c r="G1580" s="76">
        <f t="shared" si="48"/>
        <v>1.2999999999999999E-2</v>
      </c>
      <c r="H1580" s="79">
        <f t="shared" si="49"/>
        <v>7.3311004819140699E-2</v>
      </c>
      <c r="I1580" s="76">
        <v>498405</v>
      </c>
      <c r="J1580" s="80">
        <v>1700883</v>
      </c>
    </row>
    <row r="1581" spans="1:10" x14ac:dyDescent="0.25">
      <c r="A1581">
        <v>3</v>
      </c>
      <c r="B1581" s="76">
        <v>1365</v>
      </c>
      <c r="C1581" s="76">
        <v>18.46</v>
      </c>
      <c r="D1581" s="76">
        <v>14</v>
      </c>
      <c r="E1581" s="77" t="s">
        <v>52</v>
      </c>
      <c r="F1581" s="78" t="s">
        <v>24</v>
      </c>
      <c r="G1581" s="76">
        <f t="shared" si="48"/>
        <v>2.7E-2</v>
      </c>
      <c r="H1581" s="79">
        <f t="shared" si="49"/>
        <v>0.23980668434509689</v>
      </c>
      <c r="I1581" s="76">
        <v>498411</v>
      </c>
      <c r="J1581" s="80">
        <v>1700878</v>
      </c>
    </row>
    <row r="1582" spans="1:10" x14ac:dyDescent="0.25">
      <c r="A1582">
        <v>3</v>
      </c>
      <c r="B1582" s="76">
        <v>1366</v>
      </c>
      <c r="C1582" s="76">
        <v>17.190000000000001</v>
      </c>
      <c r="D1582" s="76">
        <v>11</v>
      </c>
      <c r="E1582" s="77" t="s">
        <v>47</v>
      </c>
      <c r="F1582" s="78" t="s">
        <v>20</v>
      </c>
      <c r="G1582" s="76">
        <f t="shared" si="48"/>
        <v>2.3E-2</v>
      </c>
      <c r="H1582" s="79">
        <f t="shared" si="49"/>
        <v>0.16338579433870057</v>
      </c>
      <c r="I1582" s="76">
        <v>498404</v>
      </c>
      <c r="J1582" s="80">
        <v>1700879</v>
      </c>
    </row>
    <row r="1583" spans="1:10" x14ac:dyDescent="0.25">
      <c r="A1583">
        <v>3</v>
      </c>
      <c r="B1583" s="76">
        <v>1367</v>
      </c>
      <c r="C1583" s="76">
        <v>12.73</v>
      </c>
      <c r="D1583" s="76">
        <v>10</v>
      </c>
      <c r="E1583" s="77" t="s">
        <v>47</v>
      </c>
      <c r="F1583" s="78" t="s">
        <v>20</v>
      </c>
      <c r="G1583" s="76">
        <f t="shared" si="48"/>
        <v>1.2999999999999999E-2</v>
      </c>
      <c r="H1583" s="79">
        <f t="shared" si="49"/>
        <v>8.1456672021267426E-2</v>
      </c>
      <c r="I1583" s="76">
        <v>498403</v>
      </c>
      <c r="J1583" s="80">
        <v>1700878</v>
      </c>
    </row>
    <row r="1584" spans="1:10" x14ac:dyDescent="0.25">
      <c r="A1584">
        <v>3</v>
      </c>
      <c r="B1584" s="76">
        <v>1368</v>
      </c>
      <c r="C1584" s="76">
        <v>11.46</v>
      </c>
      <c r="D1584" s="76">
        <v>6</v>
      </c>
      <c r="E1584" s="77" t="s">
        <v>45</v>
      </c>
      <c r="F1584" s="78" t="s">
        <v>25</v>
      </c>
      <c r="G1584" s="76">
        <f t="shared" si="48"/>
        <v>0.01</v>
      </c>
      <c r="H1584" s="79">
        <f t="shared" si="49"/>
        <v>3.9608677415442557E-2</v>
      </c>
      <c r="I1584" s="76">
        <v>498402</v>
      </c>
      <c r="J1584" s="80">
        <v>1700876</v>
      </c>
    </row>
    <row r="1585" spans="1:10" x14ac:dyDescent="0.25">
      <c r="A1585">
        <v>3</v>
      </c>
      <c r="B1585" s="76">
        <v>1369</v>
      </c>
      <c r="C1585" s="76">
        <v>31.83</v>
      </c>
      <c r="D1585" s="76">
        <v>17</v>
      </c>
      <c r="E1585" s="77" t="s">
        <v>45</v>
      </c>
      <c r="F1585" s="78" t="s">
        <v>25</v>
      </c>
      <c r="G1585" s="76">
        <f t="shared" si="48"/>
        <v>0.08</v>
      </c>
      <c r="H1585" s="79">
        <f t="shared" si="49"/>
        <v>0.86574911041526159</v>
      </c>
      <c r="I1585" s="76">
        <v>498402</v>
      </c>
      <c r="J1585" s="80">
        <v>1700875</v>
      </c>
    </row>
    <row r="1586" spans="1:10" x14ac:dyDescent="0.25">
      <c r="A1586">
        <v>3</v>
      </c>
      <c r="B1586" s="76">
        <v>1370</v>
      </c>
      <c r="C1586" s="76">
        <v>15.92</v>
      </c>
      <c r="D1586" s="76">
        <v>8</v>
      </c>
      <c r="E1586" s="77" t="s">
        <v>47</v>
      </c>
      <c r="F1586" s="78" t="s">
        <v>20</v>
      </c>
      <c r="G1586" s="76">
        <f t="shared" si="48"/>
        <v>0.02</v>
      </c>
      <c r="H1586" s="79">
        <f t="shared" si="49"/>
        <v>0.10191684458480386</v>
      </c>
      <c r="I1586" s="76">
        <v>498403</v>
      </c>
      <c r="J1586" s="80">
        <v>1700874</v>
      </c>
    </row>
    <row r="1587" spans="1:10" x14ac:dyDescent="0.25">
      <c r="A1587">
        <v>3</v>
      </c>
      <c r="B1587" s="76">
        <v>1371</v>
      </c>
      <c r="C1587" s="76">
        <v>50.93</v>
      </c>
      <c r="D1587" s="76">
        <v>16</v>
      </c>
      <c r="E1587" s="77" t="s">
        <v>45</v>
      </c>
      <c r="F1587" s="78" t="s">
        <v>25</v>
      </c>
      <c r="G1587" s="76">
        <f t="shared" si="48"/>
        <v>0.20399999999999999</v>
      </c>
      <c r="H1587" s="79">
        <f t="shared" si="49"/>
        <v>2.0861099300465722</v>
      </c>
      <c r="I1587" s="76">
        <v>498401</v>
      </c>
      <c r="J1587" s="80">
        <v>1700875</v>
      </c>
    </row>
    <row r="1588" spans="1:10" x14ac:dyDescent="0.25">
      <c r="A1588">
        <v>3</v>
      </c>
      <c r="B1588" s="76">
        <v>1372.1</v>
      </c>
      <c r="C1588" s="76">
        <v>14.32</v>
      </c>
      <c r="D1588" s="76">
        <v>7</v>
      </c>
      <c r="E1588" s="77" t="s">
        <v>46</v>
      </c>
      <c r="F1588" s="78" t="s">
        <v>17</v>
      </c>
      <c r="G1588" s="76">
        <f t="shared" si="48"/>
        <v>1.6E-2</v>
      </c>
      <c r="H1588" s="79">
        <f t="shared" si="49"/>
        <v>7.2152923289159052E-2</v>
      </c>
      <c r="I1588" s="76">
        <v>498385</v>
      </c>
      <c r="J1588" s="80">
        <v>1700882</v>
      </c>
    </row>
    <row r="1589" spans="1:10" x14ac:dyDescent="0.25">
      <c r="A1589">
        <v>3</v>
      </c>
      <c r="B1589" s="76">
        <v>1372.2</v>
      </c>
      <c r="C1589" s="76">
        <v>12.1</v>
      </c>
      <c r="D1589" s="76">
        <v>7</v>
      </c>
      <c r="E1589" s="77" t="s">
        <v>46</v>
      </c>
      <c r="F1589" s="78" t="s">
        <v>17</v>
      </c>
      <c r="G1589" s="76">
        <f t="shared" si="48"/>
        <v>1.0999999999999999E-2</v>
      </c>
      <c r="H1589" s="79">
        <f t="shared" si="49"/>
        <v>5.1515585006153143E-2</v>
      </c>
      <c r="I1589" s="76">
        <v>498385</v>
      </c>
      <c r="J1589" s="80">
        <v>1700882</v>
      </c>
    </row>
    <row r="1590" spans="1:10" x14ac:dyDescent="0.25">
      <c r="A1590">
        <v>3</v>
      </c>
      <c r="B1590" s="76">
        <v>1373.1</v>
      </c>
      <c r="C1590" s="76">
        <v>19.100000000000001</v>
      </c>
      <c r="D1590" s="76">
        <v>10</v>
      </c>
      <c r="E1590" s="77" t="s">
        <v>52</v>
      </c>
      <c r="F1590" s="78" t="s">
        <v>24</v>
      </c>
      <c r="G1590" s="76">
        <f t="shared" si="48"/>
        <v>2.9000000000000001E-2</v>
      </c>
      <c r="H1590" s="79">
        <f t="shared" si="49"/>
        <v>0.18337350655297477</v>
      </c>
      <c r="I1590" s="76">
        <v>498393</v>
      </c>
      <c r="J1590" s="80">
        <v>1700886</v>
      </c>
    </row>
    <row r="1591" spans="1:10" x14ac:dyDescent="0.25">
      <c r="A1591">
        <v>3</v>
      </c>
      <c r="B1591" s="76">
        <v>1373.2</v>
      </c>
      <c r="C1591" s="76">
        <v>10.19</v>
      </c>
      <c r="D1591" s="76">
        <v>8</v>
      </c>
      <c r="E1591" s="77" t="s">
        <v>52</v>
      </c>
      <c r="F1591" s="78" t="s">
        <v>24</v>
      </c>
      <c r="G1591" s="76">
        <f t="shared" si="48"/>
        <v>8.0000000000000002E-3</v>
      </c>
      <c r="H1591" s="79">
        <f t="shared" si="49"/>
        <v>4.1754973303989126E-2</v>
      </c>
      <c r="I1591" s="76">
        <v>498393</v>
      </c>
      <c r="J1591" s="80">
        <v>1700886</v>
      </c>
    </row>
    <row r="1592" spans="1:10" x14ac:dyDescent="0.25">
      <c r="A1592">
        <v>3</v>
      </c>
      <c r="B1592" s="76">
        <v>1374.1</v>
      </c>
      <c r="C1592" s="76">
        <v>13.37</v>
      </c>
      <c r="D1592" s="76">
        <v>6</v>
      </c>
      <c r="E1592" s="77" t="s">
        <v>47</v>
      </c>
      <c r="F1592" s="78" t="s">
        <v>20</v>
      </c>
      <c r="G1592" s="76">
        <f t="shared" si="48"/>
        <v>1.4E-2</v>
      </c>
      <c r="H1592" s="79">
        <f t="shared" si="49"/>
        <v>5.3911810926574572E-2</v>
      </c>
      <c r="I1592" s="76">
        <v>498391</v>
      </c>
      <c r="J1592" s="80">
        <v>1700888</v>
      </c>
    </row>
    <row r="1593" spans="1:10" x14ac:dyDescent="0.25">
      <c r="A1593">
        <v>3</v>
      </c>
      <c r="B1593" s="76">
        <v>1374.2</v>
      </c>
      <c r="C1593" s="76">
        <v>14.96</v>
      </c>
      <c r="D1593" s="76">
        <v>7</v>
      </c>
      <c r="E1593" s="77" t="s">
        <v>47</v>
      </c>
      <c r="F1593" s="78" t="s">
        <v>20</v>
      </c>
      <c r="G1593" s="76">
        <f t="shared" si="48"/>
        <v>1.7999999999999999E-2</v>
      </c>
      <c r="H1593" s="79">
        <f t="shared" si="49"/>
        <v>7.8746467791223851E-2</v>
      </c>
      <c r="I1593" s="76">
        <v>498391</v>
      </c>
      <c r="J1593" s="80">
        <v>1700888</v>
      </c>
    </row>
    <row r="1594" spans="1:10" x14ac:dyDescent="0.25">
      <c r="A1594">
        <v>3</v>
      </c>
      <c r="B1594" s="76">
        <v>1375</v>
      </c>
      <c r="C1594" s="76">
        <v>29.28</v>
      </c>
      <c r="D1594" s="76">
        <v>14</v>
      </c>
      <c r="E1594" s="77" t="s">
        <v>45</v>
      </c>
      <c r="F1594" s="78" t="s">
        <v>25</v>
      </c>
      <c r="G1594" s="76">
        <f t="shared" si="48"/>
        <v>6.7000000000000004E-2</v>
      </c>
      <c r="H1594" s="79">
        <f t="shared" si="49"/>
        <v>0.60330932193892772</v>
      </c>
      <c r="I1594" s="76">
        <v>498393</v>
      </c>
      <c r="J1594" s="80">
        <v>1700890</v>
      </c>
    </row>
    <row r="1595" spans="1:10" x14ac:dyDescent="0.25">
      <c r="A1595">
        <v>3</v>
      </c>
      <c r="B1595" s="76">
        <v>1376.1</v>
      </c>
      <c r="C1595" s="76">
        <v>15.28</v>
      </c>
      <c r="D1595" s="76">
        <v>8</v>
      </c>
      <c r="E1595" s="77" t="s">
        <v>47</v>
      </c>
      <c r="F1595" s="78" t="s">
        <v>20</v>
      </c>
      <c r="G1595" s="76">
        <f t="shared" si="48"/>
        <v>1.7999999999999999E-2</v>
      </c>
      <c r="H1595" s="79">
        <f t="shared" si="49"/>
        <v>9.3887235355123083E-2</v>
      </c>
      <c r="I1595" s="76">
        <v>498395</v>
      </c>
      <c r="J1595" s="80">
        <v>1700891</v>
      </c>
    </row>
    <row r="1596" spans="1:10" x14ac:dyDescent="0.25">
      <c r="A1596">
        <v>3</v>
      </c>
      <c r="B1596" s="76">
        <v>1376.2</v>
      </c>
      <c r="C1596" s="76">
        <v>15.28</v>
      </c>
      <c r="D1596" s="76">
        <v>6</v>
      </c>
      <c r="E1596" s="77" t="s">
        <v>47</v>
      </c>
      <c r="F1596" s="78" t="s">
        <v>20</v>
      </c>
      <c r="G1596" s="76">
        <f t="shared" si="48"/>
        <v>1.7999999999999999E-2</v>
      </c>
      <c r="H1596" s="79">
        <f t="shared" si="49"/>
        <v>7.0415426516342319E-2</v>
      </c>
      <c r="I1596" s="76">
        <v>498395</v>
      </c>
      <c r="J1596" s="80">
        <v>1700891</v>
      </c>
    </row>
    <row r="1597" spans="1:10" x14ac:dyDescent="0.25">
      <c r="A1597">
        <v>3</v>
      </c>
      <c r="B1597" s="76">
        <v>1377.1</v>
      </c>
      <c r="C1597" s="76">
        <v>24.83</v>
      </c>
      <c r="D1597" s="76">
        <v>10</v>
      </c>
      <c r="E1597" s="77" t="s">
        <v>48</v>
      </c>
      <c r="F1597" s="78" t="s">
        <v>22</v>
      </c>
      <c r="G1597" s="76">
        <f t="shared" si="48"/>
        <v>4.8000000000000001E-2</v>
      </c>
      <c r="H1597" s="79">
        <f t="shared" si="49"/>
        <v>0.30990122607452736</v>
      </c>
      <c r="I1597" s="76">
        <v>498391</v>
      </c>
      <c r="J1597" s="80">
        <v>1700890</v>
      </c>
    </row>
    <row r="1598" spans="1:10" x14ac:dyDescent="0.25">
      <c r="A1598">
        <v>3</v>
      </c>
      <c r="B1598" s="76">
        <v>1377.2</v>
      </c>
      <c r="C1598" s="76">
        <v>12.1</v>
      </c>
      <c r="D1598" s="76">
        <v>6</v>
      </c>
      <c r="E1598" s="77" t="s">
        <v>48</v>
      </c>
      <c r="F1598" s="78" t="s">
        <v>22</v>
      </c>
      <c r="G1598" s="76">
        <f t="shared" si="48"/>
        <v>1.0999999999999999E-2</v>
      </c>
      <c r="H1598" s="79">
        <f t="shared" si="49"/>
        <v>4.4156215719559834E-2</v>
      </c>
      <c r="I1598" s="76">
        <v>498391</v>
      </c>
      <c r="J1598" s="80">
        <v>1700890</v>
      </c>
    </row>
    <row r="1599" spans="1:10" x14ac:dyDescent="0.25">
      <c r="A1599">
        <v>3</v>
      </c>
      <c r="B1599" s="76">
        <v>1378</v>
      </c>
      <c r="C1599" s="76">
        <v>16.55</v>
      </c>
      <c r="D1599" s="76">
        <v>8</v>
      </c>
      <c r="E1599" s="77" t="s">
        <v>46</v>
      </c>
      <c r="F1599" s="78" t="s">
        <v>17</v>
      </c>
      <c r="G1599" s="76">
        <f t="shared" si="48"/>
        <v>2.1999999999999999E-2</v>
      </c>
      <c r="H1599" s="79">
        <f t="shared" si="49"/>
        <v>0.11014273047038443</v>
      </c>
      <c r="I1599" s="76">
        <v>498390</v>
      </c>
      <c r="J1599" s="80">
        <v>1700893</v>
      </c>
    </row>
    <row r="1600" spans="1:10" x14ac:dyDescent="0.25">
      <c r="A1600">
        <v>3</v>
      </c>
      <c r="B1600" s="76">
        <v>1379</v>
      </c>
      <c r="C1600" s="76">
        <v>13.37</v>
      </c>
      <c r="D1600" s="76">
        <v>7</v>
      </c>
      <c r="E1600" s="77" t="s">
        <v>56</v>
      </c>
      <c r="F1600" s="78" t="s">
        <v>20</v>
      </c>
      <c r="G1600" s="76">
        <f t="shared" si="48"/>
        <v>1.4E-2</v>
      </c>
      <c r="H1600" s="79">
        <f t="shared" si="49"/>
        <v>6.2897112747670333E-2</v>
      </c>
      <c r="I1600" s="76">
        <v>498387</v>
      </c>
      <c r="J1600" s="80">
        <v>1700897</v>
      </c>
    </row>
    <row r="1601" spans="1:10" x14ac:dyDescent="0.25">
      <c r="A1601">
        <v>3</v>
      </c>
      <c r="B1601" s="76">
        <v>1380</v>
      </c>
      <c r="C1601" s="76">
        <v>18.46</v>
      </c>
      <c r="D1601" s="76">
        <v>7</v>
      </c>
      <c r="E1601" s="77" t="s">
        <v>48</v>
      </c>
      <c r="F1601" s="78" t="s">
        <v>22</v>
      </c>
      <c r="G1601" s="76">
        <f t="shared" si="48"/>
        <v>2.7E-2</v>
      </c>
      <c r="H1601" s="79">
        <f t="shared" si="49"/>
        <v>0.11990334217254844</v>
      </c>
      <c r="I1601" s="76">
        <v>498387</v>
      </c>
      <c r="J1601" s="80">
        <v>1700901</v>
      </c>
    </row>
    <row r="1602" spans="1:10" x14ac:dyDescent="0.25">
      <c r="A1602">
        <v>3</v>
      </c>
      <c r="B1602" s="76">
        <v>1381.1</v>
      </c>
      <c r="C1602" s="76">
        <v>18.46</v>
      </c>
      <c r="D1602" s="76">
        <v>10</v>
      </c>
      <c r="E1602" s="77" t="s">
        <v>46</v>
      </c>
      <c r="F1602" s="78" t="s">
        <v>17</v>
      </c>
      <c r="G1602" s="76">
        <f t="shared" ref="G1602:G1665" si="50">ROUND((C1602/100)^2*0.7854,3)</f>
        <v>2.7E-2</v>
      </c>
      <c r="H1602" s="79">
        <f t="shared" si="49"/>
        <v>0.17129048881792633</v>
      </c>
      <c r="I1602" s="76">
        <v>498383</v>
      </c>
      <c r="J1602" s="80">
        <v>1700902</v>
      </c>
    </row>
    <row r="1603" spans="1:10" x14ac:dyDescent="0.25">
      <c r="A1603">
        <v>3</v>
      </c>
      <c r="B1603" s="76">
        <v>1381.2</v>
      </c>
      <c r="C1603" s="76">
        <v>16.55</v>
      </c>
      <c r="D1603" s="76">
        <v>9</v>
      </c>
      <c r="E1603" s="77" t="s">
        <v>46</v>
      </c>
      <c r="F1603" s="78" t="s">
        <v>17</v>
      </c>
      <c r="G1603" s="76">
        <f t="shared" si="50"/>
        <v>2.1999999999999999E-2</v>
      </c>
      <c r="H1603" s="79">
        <f t="shared" ref="H1603:H1666" si="51">IF(E1603="Pino candelillo",-0.0044177+(0.0000285*C1603^2*D1603),((C1603/100)^2)*D1603*0.64*(PI()/4))</f>
        <v>0.12391057177918249</v>
      </c>
      <c r="I1603" s="76">
        <v>498383</v>
      </c>
      <c r="J1603" s="80">
        <v>1700902</v>
      </c>
    </row>
    <row r="1604" spans="1:10" x14ac:dyDescent="0.25">
      <c r="A1604">
        <v>3</v>
      </c>
      <c r="B1604" s="76">
        <v>1382.1</v>
      </c>
      <c r="C1604" s="76">
        <v>13.37</v>
      </c>
      <c r="D1604" s="76">
        <v>6</v>
      </c>
      <c r="E1604" s="77" t="s">
        <v>46</v>
      </c>
      <c r="F1604" s="78" t="s">
        <v>17</v>
      </c>
      <c r="G1604" s="76">
        <f t="shared" si="50"/>
        <v>1.4E-2</v>
      </c>
      <c r="H1604" s="79">
        <f t="shared" si="51"/>
        <v>5.3911810926574572E-2</v>
      </c>
      <c r="I1604" s="76">
        <v>498380</v>
      </c>
      <c r="J1604" s="80">
        <v>1700903</v>
      </c>
    </row>
    <row r="1605" spans="1:10" x14ac:dyDescent="0.25">
      <c r="A1605">
        <v>3</v>
      </c>
      <c r="B1605" s="76">
        <v>1382.2</v>
      </c>
      <c r="C1605" s="76">
        <v>10.82</v>
      </c>
      <c r="D1605" s="76">
        <v>6</v>
      </c>
      <c r="E1605" s="77" t="s">
        <v>46</v>
      </c>
      <c r="F1605" s="78" t="s">
        <v>17</v>
      </c>
      <c r="G1605" s="76">
        <f t="shared" si="50"/>
        <v>8.9999999999999993E-3</v>
      </c>
      <c r="H1605" s="79">
        <f t="shared" si="51"/>
        <v>3.5308204010700069E-2</v>
      </c>
      <c r="I1605" s="76">
        <v>498380</v>
      </c>
      <c r="J1605" s="80">
        <v>1700903</v>
      </c>
    </row>
    <row r="1606" spans="1:10" x14ac:dyDescent="0.25">
      <c r="A1606">
        <v>3</v>
      </c>
      <c r="B1606" s="76">
        <v>1383</v>
      </c>
      <c r="C1606" s="76">
        <v>12.1</v>
      </c>
      <c r="D1606" s="76">
        <v>8</v>
      </c>
      <c r="E1606" s="77" t="s">
        <v>48</v>
      </c>
      <c r="F1606" s="78" t="s">
        <v>22</v>
      </c>
      <c r="G1606" s="76">
        <f t="shared" si="50"/>
        <v>1.0999999999999999E-2</v>
      </c>
      <c r="H1606" s="79">
        <f t="shared" si="51"/>
        <v>5.8874954292746445E-2</v>
      </c>
      <c r="I1606" s="76">
        <v>498378</v>
      </c>
      <c r="J1606" s="80">
        <v>1700903</v>
      </c>
    </row>
    <row r="1607" spans="1:10" x14ac:dyDescent="0.25">
      <c r="A1607">
        <v>3</v>
      </c>
      <c r="B1607" s="76">
        <v>1384</v>
      </c>
      <c r="C1607" s="76">
        <v>17.190000000000001</v>
      </c>
      <c r="D1607" s="76">
        <v>4</v>
      </c>
      <c r="E1607" s="77" t="s">
        <v>46</v>
      </c>
      <c r="F1607" s="78" t="s">
        <v>17</v>
      </c>
      <c r="G1607" s="76">
        <f t="shared" si="50"/>
        <v>2.3E-2</v>
      </c>
      <c r="H1607" s="79">
        <f t="shared" si="51"/>
        <v>5.9413016123163853E-2</v>
      </c>
      <c r="I1607" s="76">
        <v>498378</v>
      </c>
      <c r="J1607" s="80">
        <v>1700905</v>
      </c>
    </row>
    <row r="1608" spans="1:10" x14ac:dyDescent="0.25">
      <c r="A1608">
        <v>3</v>
      </c>
      <c r="B1608" s="76">
        <v>1385</v>
      </c>
      <c r="C1608" s="76">
        <v>12.73</v>
      </c>
      <c r="D1608" s="76">
        <v>6</v>
      </c>
      <c r="E1608" s="77" t="s">
        <v>48</v>
      </c>
      <c r="F1608" s="78" t="s">
        <v>22</v>
      </c>
      <c r="G1608" s="76">
        <f t="shared" si="50"/>
        <v>1.2999999999999999E-2</v>
      </c>
      <c r="H1608" s="79">
        <f t="shared" si="51"/>
        <v>4.8874003212760461E-2</v>
      </c>
      <c r="I1608" s="76">
        <v>498380</v>
      </c>
      <c r="J1608" s="80">
        <v>1700906</v>
      </c>
    </row>
    <row r="1609" spans="1:10" x14ac:dyDescent="0.25">
      <c r="A1609">
        <v>3</v>
      </c>
      <c r="B1609" s="76">
        <v>1386</v>
      </c>
      <c r="C1609" s="76">
        <v>15.28</v>
      </c>
      <c r="D1609" s="76">
        <v>9</v>
      </c>
      <c r="E1609" s="77" t="s">
        <v>48</v>
      </c>
      <c r="F1609" s="78" t="s">
        <v>22</v>
      </c>
      <c r="G1609" s="76">
        <f t="shared" si="50"/>
        <v>1.7999999999999999E-2</v>
      </c>
      <c r="H1609" s="79">
        <f t="shared" si="51"/>
        <v>0.10562313977451349</v>
      </c>
      <c r="I1609" s="76">
        <v>498380</v>
      </c>
      <c r="J1609" s="80">
        <v>1700906</v>
      </c>
    </row>
    <row r="1610" spans="1:10" x14ac:dyDescent="0.25">
      <c r="A1610">
        <v>3</v>
      </c>
      <c r="B1610" s="76">
        <v>1387</v>
      </c>
      <c r="C1610" s="76">
        <v>11.46</v>
      </c>
      <c r="D1610" s="76">
        <v>8</v>
      </c>
      <c r="E1610" s="77" t="s">
        <v>48</v>
      </c>
      <c r="F1610" s="78" t="s">
        <v>22</v>
      </c>
      <c r="G1610" s="76">
        <f t="shared" si="50"/>
        <v>0.01</v>
      </c>
      <c r="H1610" s="79">
        <f t="shared" si="51"/>
        <v>5.2811569887256743E-2</v>
      </c>
      <c r="I1610" s="76">
        <v>498381</v>
      </c>
      <c r="J1610" s="80">
        <v>1700906</v>
      </c>
    </row>
    <row r="1611" spans="1:10" x14ac:dyDescent="0.25">
      <c r="A1611">
        <v>3</v>
      </c>
      <c r="B1611" s="76">
        <v>1388.1</v>
      </c>
      <c r="C1611" s="76">
        <v>18.46</v>
      </c>
      <c r="D1611" s="76">
        <v>10</v>
      </c>
      <c r="E1611" s="77" t="s">
        <v>48</v>
      </c>
      <c r="F1611" s="78" t="s">
        <v>22</v>
      </c>
      <c r="G1611" s="76">
        <f t="shared" si="50"/>
        <v>2.7E-2</v>
      </c>
      <c r="H1611" s="79">
        <f t="shared" si="51"/>
        <v>0.17129048881792633</v>
      </c>
      <c r="I1611" s="76">
        <v>498382</v>
      </c>
      <c r="J1611" s="80">
        <v>1700908</v>
      </c>
    </row>
    <row r="1612" spans="1:10" x14ac:dyDescent="0.25">
      <c r="A1612">
        <v>3</v>
      </c>
      <c r="B1612" s="76">
        <v>1388.2</v>
      </c>
      <c r="C1612" s="76">
        <v>17.829999999999998</v>
      </c>
      <c r="D1612" s="76">
        <v>6</v>
      </c>
      <c r="E1612" s="77" t="s">
        <v>48</v>
      </c>
      <c r="F1612" s="78" t="s">
        <v>22</v>
      </c>
      <c r="G1612" s="76">
        <f t="shared" si="50"/>
        <v>2.5000000000000001E-2</v>
      </c>
      <c r="H1612" s="79">
        <f t="shared" si="51"/>
        <v>9.5879065416077963E-2</v>
      </c>
      <c r="I1612" s="76">
        <v>498382</v>
      </c>
      <c r="J1612" s="80">
        <v>1700908</v>
      </c>
    </row>
    <row r="1613" spans="1:10" x14ac:dyDescent="0.25">
      <c r="A1613">
        <v>3</v>
      </c>
      <c r="B1613" s="76">
        <v>1389</v>
      </c>
      <c r="C1613" s="76">
        <v>13.37</v>
      </c>
      <c r="D1613" s="76">
        <v>5</v>
      </c>
      <c r="E1613" s="77" t="s">
        <v>46</v>
      </c>
      <c r="F1613" s="78" t="s">
        <v>17</v>
      </c>
      <c r="G1613" s="76">
        <f t="shared" si="50"/>
        <v>1.4E-2</v>
      </c>
      <c r="H1613" s="79">
        <f t="shared" si="51"/>
        <v>4.4926509105478817E-2</v>
      </c>
      <c r="I1613" s="76">
        <v>498384</v>
      </c>
      <c r="J1613" s="80">
        <v>1700913</v>
      </c>
    </row>
    <row r="1614" spans="1:10" x14ac:dyDescent="0.25">
      <c r="A1614">
        <v>3</v>
      </c>
      <c r="B1614" s="76">
        <v>1390.1</v>
      </c>
      <c r="C1614" s="76">
        <v>17.190000000000001</v>
      </c>
      <c r="D1614" s="76">
        <v>6</v>
      </c>
      <c r="E1614" s="77" t="s">
        <v>48</v>
      </c>
      <c r="F1614" s="78" t="s">
        <v>22</v>
      </c>
      <c r="G1614" s="76">
        <f t="shared" si="50"/>
        <v>2.3E-2</v>
      </c>
      <c r="H1614" s="79">
        <f t="shared" si="51"/>
        <v>8.911952418474578E-2</v>
      </c>
      <c r="I1614" s="76">
        <v>498384</v>
      </c>
      <c r="J1614" s="80">
        <v>1700914</v>
      </c>
    </row>
    <row r="1615" spans="1:10" x14ac:dyDescent="0.25">
      <c r="A1615">
        <v>3</v>
      </c>
      <c r="B1615" s="76">
        <v>1390.2</v>
      </c>
      <c r="C1615" s="76">
        <v>13.37</v>
      </c>
      <c r="D1615" s="76">
        <v>5</v>
      </c>
      <c r="E1615" s="77" t="s">
        <v>48</v>
      </c>
      <c r="F1615" s="78" t="s">
        <v>22</v>
      </c>
      <c r="G1615" s="76">
        <f t="shared" si="50"/>
        <v>1.4E-2</v>
      </c>
      <c r="H1615" s="79">
        <f t="shared" si="51"/>
        <v>4.4926509105478817E-2</v>
      </c>
      <c r="I1615" s="76">
        <v>498384</v>
      </c>
      <c r="J1615" s="80">
        <v>1700914</v>
      </c>
    </row>
    <row r="1616" spans="1:10" x14ac:dyDescent="0.25">
      <c r="A1616">
        <v>3</v>
      </c>
      <c r="B1616" s="76">
        <v>1390.3</v>
      </c>
      <c r="C1616" s="76">
        <v>12.73</v>
      </c>
      <c r="D1616" s="76">
        <v>5</v>
      </c>
      <c r="E1616" s="77" t="s">
        <v>48</v>
      </c>
      <c r="F1616" s="78" t="s">
        <v>22</v>
      </c>
      <c r="G1616" s="76">
        <f t="shared" si="50"/>
        <v>1.2999999999999999E-2</v>
      </c>
      <c r="H1616" s="79">
        <f t="shared" si="51"/>
        <v>4.0728336010633713E-2</v>
      </c>
      <c r="I1616" s="76">
        <v>498384</v>
      </c>
      <c r="J1616" s="80">
        <v>1700914</v>
      </c>
    </row>
    <row r="1617" spans="1:10" x14ac:dyDescent="0.25">
      <c r="A1617">
        <v>3</v>
      </c>
      <c r="B1617" s="76">
        <v>1391.1</v>
      </c>
      <c r="C1617" s="76">
        <v>21.65</v>
      </c>
      <c r="D1617" s="76">
        <v>6</v>
      </c>
      <c r="E1617" s="77" t="s">
        <v>48</v>
      </c>
      <c r="F1617" s="78" t="s">
        <v>22</v>
      </c>
      <c r="G1617" s="76">
        <f t="shared" si="50"/>
        <v>3.6999999999999998E-2</v>
      </c>
      <c r="H1617" s="79">
        <f t="shared" si="51"/>
        <v>0.14136337560693518</v>
      </c>
      <c r="I1617" s="76">
        <v>498381</v>
      </c>
      <c r="J1617" s="80">
        <v>1700917</v>
      </c>
    </row>
    <row r="1618" spans="1:10" x14ac:dyDescent="0.25">
      <c r="A1618">
        <v>3</v>
      </c>
      <c r="B1618" s="76">
        <v>1391.2</v>
      </c>
      <c r="C1618" s="76">
        <v>13.37</v>
      </c>
      <c r="D1618" s="76">
        <v>5</v>
      </c>
      <c r="E1618" s="77" t="s">
        <v>48</v>
      </c>
      <c r="F1618" s="78" t="s">
        <v>22</v>
      </c>
      <c r="G1618" s="76">
        <f t="shared" si="50"/>
        <v>1.4E-2</v>
      </c>
      <c r="H1618" s="79">
        <f t="shared" si="51"/>
        <v>4.4926509105478817E-2</v>
      </c>
      <c r="I1618" s="76">
        <v>498381</v>
      </c>
      <c r="J1618" s="80">
        <v>1700917</v>
      </c>
    </row>
    <row r="1619" spans="1:10" x14ac:dyDescent="0.25">
      <c r="A1619">
        <v>3</v>
      </c>
      <c r="B1619" s="76">
        <v>1391.3</v>
      </c>
      <c r="C1619" s="76">
        <v>10.19</v>
      </c>
      <c r="D1619" s="76">
        <v>5</v>
      </c>
      <c r="E1619" s="77" t="s">
        <v>48</v>
      </c>
      <c r="F1619" s="78" t="s">
        <v>22</v>
      </c>
      <c r="G1619" s="76">
        <f t="shared" si="50"/>
        <v>8.0000000000000002E-3</v>
      </c>
      <c r="H1619" s="79">
        <f t="shared" si="51"/>
        <v>2.6096858314993206E-2</v>
      </c>
      <c r="I1619" s="76">
        <v>498381</v>
      </c>
      <c r="J1619" s="80">
        <v>1700917</v>
      </c>
    </row>
    <row r="1620" spans="1:10" x14ac:dyDescent="0.25">
      <c r="A1620">
        <v>3</v>
      </c>
      <c r="B1620" s="76">
        <v>1392.1</v>
      </c>
      <c r="C1620" s="76">
        <v>12.73</v>
      </c>
      <c r="D1620" s="76">
        <v>6</v>
      </c>
      <c r="E1620" s="77" t="s">
        <v>48</v>
      </c>
      <c r="F1620" s="78" t="s">
        <v>22</v>
      </c>
      <c r="G1620" s="76">
        <f t="shared" si="50"/>
        <v>1.2999999999999999E-2</v>
      </c>
      <c r="H1620" s="79">
        <f t="shared" si="51"/>
        <v>4.8874003212760461E-2</v>
      </c>
      <c r="I1620" s="76">
        <v>498380</v>
      </c>
      <c r="J1620" s="80">
        <v>1700918</v>
      </c>
    </row>
    <row r="1621" spans="1:10" x14ac:dyDescent="0.25">
      <c r="A1621">
        <v>3</v>
      </c>
      <c r="B1621" s="76">
        <v>1392.2</v>
      </c>
      <c r="C1621" s="76">
        <v>10.19</v>
      </c>
      <c r="D1621" s="76">
        <v>6</v>
      </c>
      <c r="E1621" s="77" t="s">
        <v>48</v>
      </c>
      <c r="F1621" s="78" t="s">
        <v>22</v>
      </c>
      <c r="G1621" s="76">
        <f t="shared" si="50"/>
        <v>8.0000000000000002E-3</v>
      </c>
      <c r="H1621" s="79">
        <f t="shared" si="51"/>
        <v>3.1316229977991848E-2</v>
      </c>
      <c r="I1621" s="76">
        <v>498380</v>
      </c>
      <c r="J1621" s="80">
        <v>1700918</v>
      </c>
    </row>
    <row r="1622" spans="1:10" x14ac:dyDescent="0.25">
      <c r="A1622">
        <v>3</v>
      </c>
      <c r="B1622" s="76">
        <v>1393</v>
      </c>
      <c r="C1622" s="76">
        <v>21.65</v>
      </c>
      <c r="D1622" s="76">
        <v>7</v>
      </c>
      <c r="E1622" s="77" t="s">
        <v>46</v>
      </c>
      <c r="F1622" s="78" t="s">
        <v>17</v>
      </c>
      <c r="G1622" s="76">
        <f t="shared" si="50"/>
        <v>3.6999999999999998E-2</v>
      </c>
      <c r="H1622" s="79">
        <f t="shared" si="51"/>
        <v>0.16492393820809106</v>
      </c>
      <c r="I1622" s="76">
        <v>498381</v>
      </c>
      <c r="J1622" s="80">
        <v>1700918</v>
      </c>
    </row>
    <row r="1623" spans="1:10" x14ac:dyDescent="0.25">
      <c r="A1623">
        <v>3</v>
      </c>
      <c r="B1623" s="76">
        <v>1394</v>
      </c>
      <c r="C1623" s="76">
        <v>15.92</v>
      </c>
      <c r="D1623" s="76">
        <v>7</v>
      </c>
      <c r="E1623" s="77" t="s">
        <v>46</v>
      </c>
      <c r="F1623" s="78" t="s">
        <v>17</v>
      </c>
      <c r="G1623" s="76">
        <f t="shared" si="50"/>
        <v>0.02</v>
      </c>
      <c r="H1623" s="79">
        <f t="shared" si="51"/>
        <v>8.9177239011703394E-2</v>
      </c>
      <c r="I1623" s="76">
        <v>498380</v>
      </c>
      <c r="J1623" s="80">
        <v>1700923</v>
      </c>
    </row>
    <row r="1624" spans="1:10" x14ac:dyDescent="0.25">
      <c r="A1624">
        <v>3</v>
      </c>
      <c r="B1624" s="76">
        <v>1395</v>
      </c>
      <c r="C1624" s="76">
        <v>14.01</v>
      </c>
      <c r="D1624" s="76">
        <v>4</v>
      </c>
      <c r="E1624" s="77" t="s">
        <v>45</v>
      </c>
      <c r="F1624" s="78" t="s">
        <v>25</v>
      </c>
      <c r="G1624" s="76">
        <f t="shared" si="50"/>
        <v>1.4999999999999999E-2</v>
      </c>
      <c r="H1624" s="79">
        <f t="shared" si="51"/>
        <v>3.9464455693175679E-2</v>
      </c>
      <c r="I1624" s="76">
        <v>498386</v>
      </c>
      <c r="J1624" s="80">
        <v>1700926</v>
      </c>
    </row>
    <row r="1625" spans="1:10" x14ac:dyDescent="0.25">
      <c r="A1625">
        <v>3</v>
      </c>
      <c r="B1625" s="76">
        <v>1396</v>
      </c>
      <c r="C1625" s="76">
        <v>19.100000000000001</v>
      </c>
      <c r="D1625" s="76">
        <v>8</v>
      </c>
      <c r="E1625" s="77" t="s">
        <v>47</v>
      </c>
      <c r="F1625" s="78" t="s">
        <v>20</v>
      </c>
      <c r="G1625" s="76">
        <f t="shared" si="50"/>
        <v>2.9000000000000001E-2</v>
      </c>
      <c r="H1625" s="79">
        <f t="shared" si="51"/>
        <v>0.14669880524237985</v>
      </c>
      <c r="I1625" s="76">
        <v>498389</v>
      </c>
      <c r="J1625" s="80">
        <v>1700915</v>
      </c>
    </row>
    <row r="1626" spans="1:10" x14ac:dyDescent="0.25">
      <c r="A1626">
        <v>3</v>
      </c>
      <c r="B1626" s="76">
        <v>1397.1</v>
      </c>
      <c r="C1626" s="76">
        <v>41.38</v>
      </c>
      <c r="D1626" s="76">
        <v>14</v>
      </c>
      <c r="E1626" s="77" t="s">
        <v>45</v>
      </c>
      <c r="F1626" s="78" t="s">
        <v>25</v>
      </c>
      <c r="G1626" s="76">
        <f t="shared" si="50"/>
        <v>0.13400000000000001</v>
      </c>
      <c r="H1626" s="79">
        <f t="shared" si="51"/>
        <v>1.2049772949198834</v>
      </c>
      <c r="I1626" s="76">
        <v>498392</v>
      </c>
      <c r="J1626" s="80">
        <v>1700917</v>
      </c>
    </row>
    <row r="1627" spans="1:10" x14ac:dyDescent="0.25">
      <c r="A1627">
        <v>3</v>
      </c>
      <c r="B1627" s="76">
        <v>1397.2</v>
      </c>
      <c r="C1627" s="76">
        <v>51.57</v>
      </c>
      <c r="D1627" s="76">
        <v>16</v>
      </c>
      <c r="E1627" s="77" t="s">
        <v>45</v>
      </c>
      <c r="F1627" s="78" t="s">
        <v>25</v>
      </c>
      <c r="G1627" s="76">
        <f t="shared" si="50"/>
        <v>0.20899999999999999</v>
      </c>
      <c r="H1627" s="79">
        <f t="shared" si="51"/>
        <v>2.1388685804338983</v>
      </c>
      <c r="I1627" s="76">
        <v>498392</v>
      </c>
      <c r="J1627" s="80">
        <v>1700917</v>
      </c>
    </row>
    <row r="1628" spans="1:10" x14ac:dyDescent="0.25">
      <c r="A1628">
        <v>3</v>
      </c>
      <c r="B1628" s="76">
        <v>1398</v>
      </c>
      <c r="C1628" s="76">
        <v>14.01</v>
      </c>
      <c r="D1628" s="76">
        <v>6</v>
      </c>
      <c r="E1628" s="77" t="s">
        <v>46</v>
      </c>
      <c r="F1628" s="78" t="s">
        <v>17</v>
      </c>
      <c r="G1628" s="76">
        <f t="shared" si="50"/>
        <v>1.4999999999999999E-2</v>
      </c>
      <c r="H1628" s="79">
        <f t="shared" si="51"/>
        <v>5.9196683539763525E-2</v>
      </c>
      <c r="I1628" s="76">
        <v>498397</v>
      </c>
      <c r="J1628" s="80">
        <v>1700916</v>
      </c>
    </row>
    <row r="1629" spans="1:10" x14ac:dyDescent="0.25">
      <c r="A1629">
        <v>3</v>
      </c>
      <c r="B1629" s="76">
        <v>1399</v>
      </c>
      <c r="C1629" s="76">
        <v>28.65</v>
      </c>
      <c r="D1629" s="76">
        <v>16</v>
      </c>
      <c r="E1629" s="77" t="s">
        <v>45</v>
      </c>
      <c r="F1629" s="78" t="s">
        <v>25</v>
      </c>
      <c r="G1629" s="76">
        <f t="shared" si="50"/>
        <v>6.4000000000000001E-2</v>
      </c>
      <c r="H1629" s="79">
        <f t="shared" si="51"/>
        <v>0.66014462359070913</v>
      </c>
      <c r="I1629" s="76">
        <v>498398</v>
      </c>
      <c r="J1629" s="80">
        <v>1700910</v>
      </c>
    </row>
    <row r="1630" spans="1:10" x14ac:dyDescent="0.25">
      <c r="A1630">
        <v>3</v>
      </c>
      <c r="B1630" s="76">
        <v>1400</v>
      </c>
      <c r="C1630" s="76">
        <v>15.28</v>
      </c>
      <c r="D1630" s="76">
        <v>7</v>
      </c>
      <c r="E1630" s="77" t="s">
        <v>47</v>
      </c>
      <c r="F1630" s="78" t="s">
        <v>20</v>
      </c>
      <c r="G1630" s="76">
        <f t="shared" si="50"/>
        <v>1.7999999999999999E-2</v>
      </c>
      <c r="H1630" s="79">
        <f t="shared" si="51"/>
        <v>8.2151330935732694E-2</v>
      </c>
      <c r="I1630" s="76">
        <v>498397</v>
      </c>
      <c r="J1630" s="80">
        <v>1700909</v>
      </c>
    </row>
    <row r="1631" spans="1:10" x14ac:dyDescent="0.25">
      <c r="A1631">
        <v>3</v>
      </c>
      <c r="B1631" s="76">
        <v>1401</v>
      </c>
      <c r="C1631" s="76">
        <v>19.739999999999998</v>
      </c>
      <c r="D1631" s="76">
        <v>8</v>
      </c>
      <c r="E1631" s="77" t="s">
        <v>47</v>
      </c>
      <c r="F1631" s="78" t="s">
        <v>20</v>
      </c>
      <c r="G1631" s="76">
        <f t="shared" si="50"/>
        <v>3.1E-2</v>
      </c>
      <c r="H1631" s="79">
        <f t="shared" si="51"/>
        <v>0.15669463929625166</v>
      </c>
      <c r="I1631" s="76">
        <v>498398</v>
      </c>
      <c r="J1631" s="80">
        <v>1700911</v>
      </c>
    </row>
    <row r="1632" spans="1:10" x14ac:dyDescent="0.25">
      <c r="A1632">
        <v>3</v>
      </c>
      <c r="B1632" s="76">
        <v>1402</v>
      </c>
      <c r="C1632" s="76">
        <v>14.01</v>
      </c>
      <c r="D1632" s="76">
        <v>6</v>
      </c>
      <c r="E1632" s="77" t="s">
        <v>48</v>
      </c>
      <c r="F1632" s="78" t="s">
        <v>22</v>
      </c>
      <c r="G1632" s="76">
        <f t="shared" si="50"/>
        <v>1.4999999999999999E-2</v>
      </c>
      <c r="H1632" s="79">
        <f t="shared" si="51"/>
        <v>5.9196683539763525E-2</v>
      </c>
      <c r="I1632" s="76">
        <v>498399</v>
      </c>
      <c r="J1632" s="80">
        <v>1700908</v>
      </c>
    </row>
    <row r="1633" spans="1:10" x14ac:dyDescent="0.25">
      <c r="A1633">
        <v>3</v>
      </c>
      <c r="B1633" s="76">
        <v>1403</v>
      </c>
      <c r="C1633" s="76">
        <v>16.55</v>
      </c>
      <c r="D1633" s="76">
        <v>10</v>
      </c>
      <c r="E1633" s="77" t="s">
        <v>52</v>
      </c>
      <c r="F1633" s="78" t="s">
        <v>24</v>
      </c>
      <c r="G1633" s="76">
        <f t="shared" si="50"/>
        <v>2.1999999999999999E-2</v>
      </c>
      <c r="H1633" s="79">
        <f t="shared" si="51"/>
        <v>0.13767841308798054</v>
      </c>
      <c r="I1633" s="76">
        <v>498401</v>
      </c>
      <c r="J1633" s="80">
        <v>1700911</v>
      </c>
    </row>
    <row r="1634" spans="1:10" x14ac:dyDescent="0.25">
      <c r="A1634">
        <v>3</v>
      </c>
      <c r="B1634" s="76">
        <v>1404</v>
      </c>
      <c r="C1634" s="76">
        <v>17.190000000000001</v>
      </c>
      <c r="D1634" s="76">
        <v>6</v>
      </c>
      <c r="E1634" s="77" t="s">
        <v>47</v>
      </c>
      <c r="F1634" s="78" t="s">
        <v>20</v>
      </c>
      <c r="G1634" s="76">
        <f t="shared" si="50"/>
        <v>2.3E-2</v>
      </c>
      <c r="H1634" s="79">
        <f t="shared" si="51"/>
        <v>8.911952418474578E-2</v>
      </c>
      <c r="I1634" s="76">
        <v>498409</v>
      </c>
      <c r="J1634" s="80">
        <v>1700911</v>
      </c>
    </row>
    <row r="1635" spans="1:10" x14ac:dyDescent="0.25">
      <c r="A1635">
        <v>3</v>
      </c>
      <c r="B1635" s="76">
        <v>1405</v>
      </c>
      <c r="C1635" s="76">
        <v>33.74</v>
      </c>
      <c r="D1635" s="76">
        <v>17</v>
      </c>
      <c r="E1635" s="77" t="s">
        <v>45</v>
      </c>
      <c r="F1635" s="78" t="s">
        <v>25</v>
      </c>
      <c r="G1635" s="76">
        <f t="shared" si="50"/>
        <v>8.8999999999999996E-2</v>
      </c>
      <c r="H1635" s="79">
        <f t="shared" si="51"/>
        <v>0.97276723293857892</v>
      </c>
      <c r="I1635" s="76">
        <v>498408</v>
      </c>
      <c r="J1635" s="80">
        <v>1700901</v>
      </c>
    </row>
    <row r="1636" spans="1:10" x14ac:dyDescent="0.25">
      <c r="A1636">
        <v>3</v>
      </c>
      <c r="B1636" s="76">
        <v>1406</v>
      </c>
      <c r="C1636" s="76">
        <v>18.46</v>
      </c>
      <c r="D1636" s="76">
        <v>7</v>
      </c>
      <c r="E1636" s="77" t="s">
        <v>47</v>
      </c>
      <c r="F1636" s="78" t="s">
        <v>20</v>
      </c>
      <c r="G1636" s="76">
        <f t="shared" si="50"/>
        <v>2.7E-2</v>
      </c>
      <c r="H1636" s="79">
        <f t="shared" si="51"/>
        <v>0.11990334217254844</v>
      </c>
      <c r="I1636" s="76">
        <v>498408</v>
      </c>
      <c r="J1636" s="80">
        <v>1700902</v>
      </c>
    </row>
    <row r="1637" spans="1:10" x14ac:dyDescent="0.25">
      <c r="A1637">
        <v>3</v>
      </c>
      <c r="B1637" s="76">
        <v>1407</v>
      </c>
      <c r="C1637" s="76">
        <v>17.510000000000002</v>
      </c>
      <c r="D1637" s="76">
        <v>11</v>
      </c>
      <c r="E1637" s="77" t="s">
        <v>45</v>
      </c>
      <c r="F1637" s="78" t="s">
        <v>25</v>
      </c>
      <c r="G1637" s="76">
        <f t="shared" si="50"/>
        <v>2.4E-2</v>
      </c>
      <c r="H1637" s="79">
        <f t="shared" si="51"/>
        <v>0.16952542142798169</v>
      </c>
      <c r="I1637" s="76">
        <v>498410</v>
      </c>
      <c r="J1637" s="80">
        <v>1700904</v>
      </c>
    </row>
    <row r="1638" spans="1:10" x14ac:dyDescent="0.25">
      <c r="A1638">
        <v>3</v>
      </c>
      <c r="B1638" s="76">
        <v>1408</v>
      </c>
      <c r="C1638" s="76">
        <v>11.14</v>
      </c>
      <c r="D1638" s="76">
        <v>7</v>
      </c>
      <c r="E1638" s="77" t="s">
        <v>46</v>
      </c>
      <c r="F1638" s="78" t="s">
        <v>17</v>
      </c>
      <c r="G1638" s="76">
        <f t="shared" si="50"/>
        <v>0.01</v>
      </c>
      <c r="H1638" s="79">
        <f t="shared" si="51"/>
        <v>4.3665483867424366E-2</v>
      </c>
      <c r="I1638" s="76">
        <v>498412</v>
      </c>
      <c r="J1638" s="80">
        <v>1700905</v>
      </c>
    </row>
    <row r="1639" spans="1:10" x14ac:dyDescent="0.25">
      <c r="A1639">
        <v>3</v>
      </c>
      <c r="B1639" s="76">
        <v>1409</v>
      </c>
      <c r="C1639" s="76">
        <v>14.01</v>
      </c>
      <c r="D1639" s="76">
        <v>8</v>
      </c>
      <c r="E1639" s="77" t="s">
        <v>47</v>
      </c>
      <c r="F1639" s="78" t="s">
        <v>20</v>
      </c>
      <c r="G1639" s="76">
        <f t="shared" si="50"/>
        <v>1.4999999999999999E-2</v>
      </c>
      <c r="H1639" s="79">
        <f t="shared" si="51"/>
        <v>7.8928911386351358E-2</v>
      </c>
      <c r="I1639" s="76">
        <v>498412</v>
      </c>
      <c r="J1639" s="80">
        <v>1700905</v>
      </c>
    </row>
    <row r="1640" spans="1:10" x14ac:dyDescent="0.25">
      <c r="A1640">
        <v>3</v>
      </c>
      <c r="B1640" s="76">
        <v>1410</v>
      </c>
      <c r="C1640" s="76">
        <v>25.46</v>
      </c>
      <c r="D1640" s="76">
        <v>13</v>
      </c>
      <c r="E1640" s="77" t="s">
        <v>45</v>
      </c>
      <c r="F1640" s="78" t="s">
        <v>25</v>
      </c>
      <c r="G1640" s="76">
        <f t="shared" si="50"/>
        <v>5.0999999999999997E-2</v>
      </c>
      <c r="H1640" s="79">
        <f t="shared" si="51"/>
        <v>0.4235746945105906</v>
      </c>
      <c r="I1640" s="76">
        <v>498417</v>
      </c>
      <c r="J1640" s="80">
        <v>1700899</v>
      </c>
    </row>
    <row r="1641" spans="1:10" x14ac:dyDescent="0.25">
      <c r="A1641">
        <v>3</v>
      </c>
      <c r="B1641" s="76">
        <v>1411</v>
      </c>
      <c r="C1641" s="76">
        <v>12.73</v>
      </c>
      <c r="D1641" s="76">
        <v>10</v>
      </c>
      <c r="E1641" s="77" t="s">
        <v>45</v>
      </c>
      <c r="F1641" s="78" t="s">
        <v>25</v>
      </c>
      <c r="G1641" s="76">
        <f t="shared" si="50"/>
        <v>1.2999999999999999E-2</v>
      </c>
      <c r="H1641" s="79">
        <f t="shared" si="51"/>
        <v>8.1456672021267426E-2</v>
      </c>
      <c r="I1641" s="76">
        <v>498414</v>
      </c>
      <c r="J1641" s="80">
        <v>1700896</v>
      </c>
    </row>
    <row r="1642" spans="1:10" x14ac:dyDescent="0.25">
      <c r="A1642">
        <v>3</v>
      </c>
      <c r="B1642" s="76">
        <v>1412</v>
      </c>
      <c r="C1642" s="76">
        <v>27.37</v>
      </c>
      <c r="D1642" s="76">
        <v>12</v>
      </c>
      <c r="E1642" s="77" t="s">
        <v>45</v>
      </c>
      <c r="F1642" s="78" t="s">
        <v>25</v>
      </c>
      <c r="G1642" s="76">
        <f t="shared" si="50"/>
        <v>5.8999999999999997E-2</v>
      </c>
      <c r="H1642" s="79">
        <f t="shared" si="51"/>
        <v>0.45185666874623232</v>
      </c>
      <c r="I1642" s="76">
        <v>498413</v>
      </c>
      <c r="J1642" s="80">
        <v>1700893</v>
      </c>
    </row>
    <row r="1643" spans="1:10" x14ac:dyDescent="0.25">
      <c r="A1643">
        <v>3</v>
      </c>
      <c r="B1643" s="76">
        <v>1413</v>
      </c>
      <c r="C1643" s="76">
        <v>13.37</v>
      </c>
      <c r="D1643" s="76">
        <v>6</v>
      </c>
      <c r="E1643" s="77" t="s">
        <v>45</v>
      </c>
      <c r="F1643" s="78" t="s">
        <v>25</v>
      </c>
      <c r="G1643" s="76">
        <f t="shared" si="50"/>
        <v>1.4E-2</v>
      </c>
      <c r="H1643" s="79">
        <f t="shared" si="51"/>
        <v>5.3911810926574572E-2</v>
      </c>
      <c r="I1643" s="76">
        <v>498414</v>
      </c>
      <c r="J1643" s="80">
        <v>1700891</v>
      </c>
    </row>
    <row r="1644" spans="1:10" x14ac:dyDescent="0.25">
      <c r="A1644">
        <v>3</v>
      </c>
      <c r="B1644" s="76">
        <v>1414</v>
      </c>
      <c r="C1644" s="76">
        <v>29.28</v>
      </c>
      <c r="D1644" s="76">
        <v>13</v>
      </c>
      <c r="E1644" s="77" t="s">
        <v>45</v>
      </c>
      <c r="F1644" s="78" t="s">
        <v>25</v>
      </c>
      <c r="G1644" s="76">
        <f t="shared" si="50"/>
        <v>6.7000000000000004E-2</v>
      </c>
      <c r="H1644" s="79">
        <f t="shared" si="51"/>
        <v>0.56021579894328999</v>
      </c>
      <c r="I1644" s="76">
        <v>498415</v>
      </c>
      <c r="J1644" s="80">
        <v>1700887</v>
      </c>
    </row>
    <row r="1645" spans="1:10" x14ac:dyDescent="0.25">
      <c r="A1645">
        <v>3</v>
      </c>
      <c r="B1645" s="76">
        <v>1415.1</v>
      </c>
      <c r="C1645" s="76">
        <v>31.19</v>
      </c>
      <c r="D1645" s="76">
        <v>14</v>
      </c>
      <c r="E1645" s="77" t="s">
        <v>45</v>
      </c>
      <c r="F1645" s="78" t="s">
        <v>25</v>
      </c>
      <c r="G1645" s="76">
        <f t="shared" si="50"/>
        <v>7.5999999999999998E-2</v>
      </c>
      <c r="H1645" s="79">
        <f t="shared" si="51"/>
        <v>0.68458698852406774</v>
      </c>
      <c r="I1645" s="76">
        <v>498424</v>
      </c>
      <c r="J1645" s="80">
        <v>1700887</v>
      </c>
    </row>
    <row r="1646" spans="1:10" x14ac:dyDescent="0.25">
      <c r="A1646">
        <v>3</v>
      </c>
      <c r="B1646" s="76">
        <v>1415.2</v>
      </c>
      <c r="C1646" s="76">
        <v>10.82</v>
      </c>
      <c r="D1646" s="76">
        <v>7</v>
      </c>
      <c r="E1646" s="77" t="s">
        <v>45</v>
      </c>
      <c r="F1646" s="78" t="s">
        <v>25</v>
      </c>
      <c r="G1646" s="76">
        <f t="shared" si="50"/>
        <v>8.9999999999999993E-3</v>
      </c>
      <c r="H1646" s="79">
        <f t="shared" si="51"/>
        <v>4.1192904679150079E-2</v>
      </c>
      <c r="I1646" s="76">
        <v>498424</v>
      </c>
      <c r="J1646" s="80">
        <v>1700887</v>
      </c>
    </row>
    <row r="1647" spans="1:10" x14ac:dyDescent="0.25">
      <c r="A1647">
        <v>3</v>
      </c>
      <c r="B1647" s="76">
        <v>1416.1</v>
      </c>
      <c r="C1647" s="76">
        <v>28.65</v>
      </c>
      <c r="D1647" s="76">
        <v>15</v>
      </c>
      <c r="E1647" s="77" t="s">
        <v>45</v>
      </c>
      <c r="F1647" s="78" t="s">
        <v>25</v>
      </c>
      <c r="G1647" s="76">
        <f t="shared" si="50"/>
        <v>6.4000000000000001E-2</v>
      </c>
      <c r="H1647" s="79">
        <f t="shared" si="51"/>
        <v>0.61888558461628984</v>
      </c>
      <c r="I1647" s="76">
        <v>498421</v>
      </c>
      <c r="J1647" s="80">
        <v>1700889</v>
      </c>
    </row>
    <row r="1648" spans="1:10" x14ac:dyDescent="0.25">
      <c r="A1648">
        <v>3</v>
      </c>
      <c r="B1648" s="76">
        <v>1416.2</v>
      </c>
      <c r="C1648" s="76">
        <v>19.739999999999998</v>
      </c>
      <c r="D1648" s="76">
        <v>13</v>
      </c>
      <c r="E1648" s="77" t="s">
        <v>45</v>
      </c>
      <c r="F1648" s="78" t="s">
        <v>25</v>
      </c>
      <c r="G1648" s="76">
        <f t="shared" si="50"/>
        <v>3.1E-2</v>
      </c>
      <c r="H1648" s="79">
        <f t="shared" si="51"/>
        <v>0.25462878885640894</v>
      </c>
      <c r="I1648" s="76">
        <v>498421</v>
      </c>
      <c r="J1648" s="80">
        <v>1700889</v>
      </c>
    </row>
    <row r="1649" spans="1:10" x14ac:dyDescent="0.25">
      <c r="A1649">
        <v>3</v>
      </c>
      <c r="B1649" s="76">
        <v>1417</v>
      </c>
      <c r="C1649" s="76">
        <v>22.92</v>
      </c>
      <c r="D1649" s="76">
        <v>12</v>
      </c>
      <c r="E1649" s="77" t="s">
        <v>45</v>
      </c>
      <c r="F1649" s="78" t="s">
        <v>25</v>
      </c>
      <c r="G1649" s="76">
        <f t="shared" si="50"/>
        <v>4.1000000000000002E-2</v>
      </c>
      <c r="H1649" s="79">
        <f t="shared" si="51"/>
        <v>0.31686941932354046</v>
      </c>
      <c r="I1649" s="76">
        <v>498421</v>
      </c>
      <c r="J1649" s="80">
        <v>1700889</v>
      </c>
    </row>
    <row r="1650" spans="1:10" x14ac:dyDescent="0.25">
      <c r="A1650">
        <v>3</v>
      </c>
      <c r="B1650" s="76">
        <v>1418.1</v>
      </c>
      <c r="C1650" s="76">
        <v>20.37</v>
      </c>
      <c r="D1650" s="76">
        <v>9</v>
      </c>
      <c r="E1650" s="77" t="s">
        <v>45</v>
      </c>
      <c r="F1650" s="78" t="s">
        <v>25</v>
      </c>
      <c r="G1650" s="76">
        <f t="shared" si="50"/>
        <v>3.3000000000000002E-2</v>
      </c>
      <c r="H1650" s="79">
        <f t="shared" si="51"/>
        <v>0.18771303121103849</v>
      </c>
      <c r="I1650" s="76">
        <v>498420</v>
      </c>
      <c r="J1650" s="80">
        <v>1700890</v>
      </c>
    </row>
    <row r="1651" spans="1:10" x14ac:dyDescent="0.25">
      <c r="A1651">
        <v>3</v>
      </c>
      <c r="B1651" s="76">
        <v>1418.2</v>
      </c>
      <c r="C1651" s="76">
        <v>34.380000000000003</v>
      </c>
      <c r="D1651" s="76">
        <v>10</v>
      </c>
      <c r="E1651" s="77" t="s">
        <v>45</v>
      </c>
      <c r="F1651" s="78" t="s">
        <v>25</v>
      </c>
      <c r="G1651" s="76">
        <f t="shared" si="50"/>
        <v>9.2999999999999999E-2</v>
      </c>
      <c r="H1651" s="79">
        <f t="shared" si="51"/>
        <v>0.59413016123163853</v>
      </c>
      <c r="I1651" s="76">
        <v>498420</v>
      </c>
      <c r="J1651" s="80">
        <v>1700890</v>
      </c>
    </row>
    <row r="1652" spans="1:10" x14ac:dyDescent="0.25">
      <c r="A1652">
        <v>3</v>
      </c>
      <c r="B1652" s="76">
        <v>1419</v>
      </c>
      <c r="C1652" s="76">
        <v>10.19</v>
      </c>
      <c r="D1652" s="76">
        <v>8</v>
      </c>
      <c r="E1652" s="77" t="s">
        <v>45</v>
      </c>
      <c r="F1652" s="78" t="s">
        <v>25</v>
      </c>
      <c r="G1652" s="76">
        <f t="shared" si="50"/>
        <v>8.0000000000000002E-3</v>
      </c>
      <c r="H1652" s="79">
        <f t="shared" si="51"/>
        <v>4.1754973303989126E-2</v>
      </c>
      <c r="I1652" s="76">
        <v>498421</v>
      </c>
      <c r="J1652" s="80">
        <v>1700890</v>
      </c>
    </row>
    <row r="1653" spans="1:10" x14ac:dyDescent="0.25">
      <c r="A1653">
        <v>3</v>
      </c>
      <c r="B1653" s="76">
        <v>1420</v>
      </c>
      <c r="C1653" s="76">
        <v>10.19</v>
      </c>
      <c r="D1653" s="76">
        <v>14</v>
      </c>
      <c r="E1653" s="77" t="s">
        <v>45</v>
      </c>
      <c r="F1653" s="78" t="s">
        <v>25</v>
      </c>
      <c r="G1653" s="76">
        <f t="shared" si="50"/>
        <v>8.0000000000000002E-3</v>
      </c>
      <c r="H1653" s="79">
        <f t="shared" si="51"/>
        <v>7.3071203281980968E-2</v>
      </c>
      <c r="I1653" s="76">
        <v>498422</v>
      </c>
      <c r="J1653" s="80">
        <v>1700893</v>
      </c>
    </row>
    <row r="1654" spans="1:10" x14ac:dyDescent="0.25">
      <c r="A1654">
        <v>3</v>
      </c>
      <c r="B1654" s="76">
        <v>1421</v>
      </c>
      <c r="C1654" s="76">
        <v>10.19</v>
      </c>
      <c r="D1654" s="76">
        <v>7</v>
      </c>
      <c r="E1654" s="77" t="s">
        <v>45</v>
      </c>
      <c r="F1654" s="78" t="s">
        <v>25</v>
      </c>
      <c r="G1654" s="76">
        <f t="shared" si="50"/>
        <v>8.0000000000000002E-3</v>
      </c>
      <c r="H1654" s="79">
        <f t="shared" si="51"/>
        <v>3.6535601640990484E-2</v>
      </c>
      <c r="I1654" s="76">
        <v>498422</v>
      </c>
      <c r="J1654" s="80">
        <v>1700894</v>
      </c>
    </row>
    <row r="1655" spans="1:10" x14ac:dyDescent="0.25">
      <c r="A1655">
        <v>3</v>
      </c>
      <c r="B1655" s="76">
        <v>1422</v>
      </c>
      <c r="C1655" s="76">
        <v>25.46</v>
      </c>
      <c r="D1655" s="76">
        <v>12</v>
      </c>
      <c r="E1655" s="77" t="s">
        <v>45</v>
      </c>
      <c r="F1655" s="78" t="s">
        <v>25</v>
      </c>
      <c r="G1655" s="76">
        <f t="shared" si="50"/>
        <v>5.0999999999999997E-2</v>
      </c>
      <c r="H1655" s="79">
        <f t="shared" si="51"/>
        <v>0.39099202570208369</v>
      </c>
      <c r="I1655" s="76">
        <v>498430</v>
      </c>
      <c r="J1655" s="80">
        <v>1700896</v>
      </c>
    </row>
    <row r="1656" spans="1:10" x14ac:dyDescent="0.25">
      <c r="A1656">
        <v>3</v>
      </c>
      <c r="B1656" s="76">
        <v>1423</v>
      </c>
      <c r="C1656" s="76">
        <v>20.37</v>
      </c>
      <c r="D1656" s="76">
        <v>11</v>
      </c>
      <c r="E1656" s="77" t="s">
        <v>45</v>
      </c>
      <c r="F1656" s="78" t="s">
        <v>25</v>
      </c>
      <c r="G1656" s="76">
        <f t="shared" si="50"/>
        <v>3.3000000000000002E-2</v>
      </c>
      <c r="H1656" s="79">
        <f t="shared" si="51"/>
        <v>0.22942703814682483</v>
      </c>
      <c r="I1656" s="76">
        <v>498431</v>
      </c>
      <c r="J1656" s="80">
        <v>1700896</v>
      </c>
    </row>
    <row r="1657" spans="1:10" x14ac:dyDescent="0.25">
      <c r="A1657">
        <v>3</v>
      </c>
      <c r="B1657" s="76">
        <v>1424</v>
      </c>
      <c r="C1657" s="76">
        <v>9.5500000000000007</v>
      </c>
      <c r="D1657" s="76">
        <v>5</v>
      </c>
      <c r="E1657" s="77" t="s">
        <v>47</v>
      </c>
      <c r="F1657" s="78" t="s">
        <v>20</v>
      </c>
      <c r="G1657" s="76">
        <f t="shared" si="50"/>
        <v>7.0000000000000001E-3</v>
      </c>
      <c r="H1657" s="79">
        <f t="shared" si="51"/>
        <v>2.2921688319121846E-2</v>
      </c>
      <c r="I1657" s="76">
        <v>498429</v>
      </c>
      <c r="J1657" s="80">
        <v>1700895</v>
      </c>
    </row>
    <row r="1658" spans="1:10" x14ac:dyDescent="0.25">
      <c r="A1658">
        <v>3</v>
      </c>
      <c r="B1658" s="76">
        <v>1425</v>
      </c>
      <c r="C1658" s="76">
        <v>15.92</v>
      </c>
      <c r="D1658" s="76">
        <v>13</v>
      </c>
      <c r="E1658" s="77" t="s">
        <v>45</v>
      </c>
      <c r="F1658" s="78" t="s">
        <v>25</v>
      </c>
      <c r="G1658" s="76">
        <f t="shared" si="50"/>
        <v>0.02</v>
      </c>
      <c r="H1658" s="79">
        <f t="shared" si="51"/>
        <v>0.16561487245030632</v>
      </c>
      <c r="I1658" s="76">
        <v>498428</v>
      </c>
      <c r="J1658" s="80">
        <v>1700896</v>
      </c>
    </row>
    <row r="1659" spans="1:10" x14ac:dyDescent="0.25">
      <c r="A1659">
        <v>3</v>
      </c>
      <c r="B1659" s="76">
        <v>1426</v>
      </c>
      <c r="C1659" s="76">
        <v>22.28</v>
      </c>
      <c r="D1659" s="76">
        <v>6</v>
      </c>
      <c r="E1659" s="77" t="s">
        <v>45</v>
      </c>
      <c r="F1659" s="78" t="s">
        <v>25</v>
      </c>
      <c r="G1659" s="76">
        <f t="shared" si="50"/>
        <v>3.9E-2</v>
      </c>
      <c r="H1659" s="79">
        <f t="shared" si="51"/>
        <v>0.14971023040259784</v>
      </c>
      <c r="I1659" s="76">
        <v>498430</v>
      </c>
      <c r="J1659" s="80">
        <v>1700893</v>
      </c>
    </row>
    <row r="1660" spans="1:10" x14ac:dyDescent="0.25">
      <c r="A1660">
        <v>3</v>
      </c>
      <c r="B1660" s="76">
        <v>1427</v>
      </c>
      <c r="C1660" s="76">
        <v>21.01</v>
      </c>
      <c r="D1660" s="76">
        <v>7</v>
      </c>
      <c r="E1660" s="77" t="s">
        <v>45</v>
      </c>
      <c r="F1660" s="78" t="s">
        <v>25</v>
      </c>
      <c r="G1660" s="76">
        <f t="shared" si="50"/>
        <v>3.5000000000000003E-2</v>
      </c>
      <c r="H1660" s="79">
        <f t="shared" si="51"/>
        <v>0.15531736005036964</v>
      </c>
      <c r="I1660" s="76">
        <v>498432</v>
      </c>
      <c r="J1660" s="80">
        <v>1700888</v>
      </c>
    </row>
    <row r="1661" spans="1:10" x14ac:dyDescent="0.25">
      <c r="A1661">
        <v>3</v>
      </c>
      <c r="B1661" s="76">
        <v>1428</v>
      </c>
      <c r="C1661" s="76">
        <v>28.01</v>
      </c>
      <c r="D1661" s="76">
        <v>12</v>
      </c>
      <c r="E1661" s="77" t="s">
        <v>45</v>
      </c>
      <c r="F1661" s="78" t="s">
        <v>25</v>
      </c>
      <c r="G1661" s="76">
        <f t="shared" si="50"/>
        <v>6.2E-2</v>
      </c>
      <c r="H1661" s="79">
        <f t="shared" si="51"/>
        <v>0.47323550332025732</v>
      </c>
      <c r="I1661" s="76">
        <v>498435</v>
      </c>
      <c r="J1661" s="80">
        <v>1700889</v>
      </c>
    </row>
    <row r="1662" spans="1:10" x14ac:dyDescent="0.25">
      <c r="A1662">
        <v>3</v>
      </c>
      <c r="B1662" s="76">
        <v>1429</v>
      </c>
      <c r="C1662" s="76">
        <v>29.92</v>
      </c>
      <c r="D1662" s="76">
        <v>15</v>
      </c>
      <c r="E1662" s="77" t="s">
        <v>45</v>
      </c>
      <c r="F1662" s="78" t="s">
        <v>25</v>
      </c>
      <c r="G1662" s="76">
        <f t="shared" si="50"/>
        <v>7.0000000000000007E-2</v>
      </c>
      <c r="H1662" s="79">
        <f t="shared" si="51"/>
        <v>0.67496972392477594</v>
      </c>
      <c r="I1662" s="76">
        <v>498434</v>
      </c>
      <c r="J1662" s="80">
        <v>1700891</v>
      </c>
    </row>
    <row r="1663" spans="1:10" x14ac:dyDescent="0.25">
      <c r="A1663">
        <v>3</v>
      </c>
      <c r="B1663" s="76">
        <v>1430</v>
      </c>
      <c r="C1663" s="76">
        <v>15.92</v>
      </c>
      <c r="D1663" s="76">
        <v>6</v>
      </c>
      <c r="E1663" s="77" t="s">
        <v>45</v>
      </c>
      <c r="F1663" s="78" t="s">
        <v>25</v>
      </c>
      <c r="G1663" s="76">
        <f t="shared" si="50"/>
        <v>0.02</v>
      </c>
      <c r="H1663" s="79">
        <f t="shared" si="51"/>
        <v>7.6437633438602895E-2</v>
      </c>
      <c r="I1663" s="76">
        <v>498434</v>
      </c>
      <c r="J1663" s="80">
        <v>1700891</v>
      </c>
    </row>
    <row r="1664" spans="1:10" x14ac:dyDescent="0.25">
      <c r="A1664">
        <v>3</v>
      </c>
      <c r="B1664" s="76">
        <v>1431</v>
      </c>
      <c r="C1664" s="76">
        <v>10.82</v>
      </c>
      <c r="D1664" s="76">
        <v>6</v>
      </c>
      <c r="E1664" s="77" t="s">
        <v>45</v>
      </c>
      <c r="F1664" s="78" t="s">
        <v>25</v>
      </c>
      <c r="G1664" s="76">
        <f t="shared" si="50"/>
        <v>8.9999999999999993E-3</v>
      </c>
      <c r="H1664" s="79">
        <f t="shared" si="51"/>
        <v>3.5308204010700069E-2</v>
      </c>
      <c r="I1664" s="76">
        <v>498433</v>
      </c>
      <c r="J1664" s="80">
        <v>1700892</v>
      </c>
    </row>
    <row r="1665" spans="1:10" x14ac:dyDescent="0.25">
      <c r="A1665">
        <v>3</v>
      </c>
      <c r="B1665" s="76">
        <v>1432</v>
      </c>
      <c r="C1665" s="76">
        <v>19.739999999999998</v>
      </c>
      <c r="D1665" s="76">
        <v>10</v>
      </c>
      <c r="E1665" s="77" t="s">
        <v>45</v>
      </c>
      <c r="F1665" s="78" t="s">
        <v>25</v>
      </c>
      <c r="G1665" s="76">
        <f t="shared" si="50"/>
        <v>3.1E-2</v>
      </c>
      <c r="H1665" s="79">
        <f t="shared" si="51"/>
        <v>0.19586829912031456</v>
      </c>
      <c r="I1665" s="76">
        <v>498436</v>
      </c>
      <c r="J1665" s="80">
        <v>1700893</v>
      </c>
    </row>
    <row r="1666" spans="1:10" x14ac:dyDescent="0.25">
      <c r="A1666">
        <v>3</v>
      </c>
      <c r="B1666" s="76">
        <v>1433</v>
      </c>
      <c r="C1666" s="76">
        <v>15.28</v>
      </c>
      <c r="D1666" s="76">
        <v>12</v>
      </c>
      <c r="E1666" s="77" t="s">
        <v>45</v>
      </c>
      <c r="F1666" s="78" t="s">
        <v>25</v>
      </c>
      <c r="G1666" s="76">
        <f t="shared" ref="G1666:G1729" si="52">ROUND((C1666/100)^2*0.7854,3)</f>
        <v>1.7999999999999999E-2</v>
      </c>
      <c r="H1666" s="79">
        <f t="shared" si="51"/>
        <v>0.14083085303268464</v>
      </c>
      <c r="I1666" s="76">
        <v>498437</v>
      </c>
      <c r="J1666" s="80">
        <v>1700893</v>
      </c>
    </row>
    <row r="1667" spans="1:10" x14ac:dyDescent="0.25">
      <c r="A1667">
        <v>3</v>
      </c>
      <c r="B1667" s="76">
        <v>1434</v>
      </c>
      <c r="C1667" s="76">
        <v>10.19</v>
      </c>
      <c r="D1667" s="76">
        <v>7</v>
      </c>
      <c r="E1667" s="77" t="s">
        <v>45</v>
      </c>
      <c r="F1667" s="78" t="s">
        <v>25</v>
      </c>
      <c r="G1667" s="76">
        <f t="shared" si="52"/>
        <v>8.0000000000000002E-3</v>
      </c>
      <c r="H1667" s="79">
        <f t="shared" ref="H1667:H1730" si="53">IF(E1667="Pino candelillo",-0.0044177+(0.0000285*C1667^2*D1667),((C1667/100)^2)*D1667*0.64*(PI()/4))</f>
        <v>3.6535601640990484E-2</v>
      </c>
      <c r="I1667" s="76">
        <v>498438</v>
      </c>
      <c r="J1667" s="80">
        <v>1700894</v>
      </c>
    </row>
    <row r="1668" spans="1:10" x14ac:dyDescent="0.25">
      <c r="A1668">
        <v>3</v>
      </c>
      <c r="B1668" s="76">
        <v>1435</v>
      </c>
      <c r="C1668" s="76">
        <v>19.739999999999998</v>
      </c>
      <c r="D1668" s="76">
        <v>12</v>
      </c>
      <c r="E1668" s="77" t="s">
        <v>45</v>
      </c>
      <c r="F1668" s="78" t="s">
        <v>25</v>
      </c>
      <c r="G1668" s="76">
        <f t="shared" si="52"/>
        <v>3.1E-2</v>
      </c>
      <c r="H1668" s="79">
        <f t="shared" si="53"/>
        <v>0.23504195894437749</v>
      </c>
      <c r="I1668" s="76">
        <v>498439</v>
      </c>
      <c r="J1668" s="80">
        <v>1700893</v>
      </c>
    </row>
    <row r="1669" spans="1:10" x14ac:dyDescent="0.25">
      <c r="A1669">
        <v>3</v>
      </c>
      <c r="B1669" s="76">
        <v>1436</v>
      </c>
      <c r="C1669" s="76">
        <v>12.73</v>
      </c>
      <c r="D1669" s="76">
        <v>8</v>
      </c>
      <c r="E1669" s="77" t="s">
        <v>45</v>
      </c>
      <c r="F1669" s="78" t="s">
        <v>25</v>
      </c>
      <c r="G1669" s="76">
        <f t="shared" si="52"/>
        <v>1.2999999999999999E-2</v>
      </c>
      <c r="H1669" s="79">
        <f t="shared" si="53"/>
        <v>6.5165337617013944E-2</v>
      </c>
      <c r="I1669" s="76">
        <v>498439</v>
      </c>
      <c r="J1669" s="80">
        <v>1700893</v>
      </c>
    </row>
    <row r="1670" spans="1:10" x14ac:dyDescent="0.25">
      <c r="A1670">
        <v>3</v>
      </c>
      <c r="B1670" s="76">
        <v>1437</v>
      </c>
      <c r="C1670" s="76">
        <v>17.190000000000001</v>
      </c>
      <c r="D1670" s="76">
        <v>6</v>
      </c>
      <c r="E1670" s="77" t="s">
        <v>45</v>
      </c>
      <c r="F1670" s="78" t="s">
        <v>25</v>
      </c>
      <c r="G1670" s="76">
        <f t="shared" si="52"/>
        <v>2.3E-2</v>
      </c>
      <c r="H1670" s="79">
        <f t="shared" si="53"/>
        <v>8.911952418474578E-2</v>
      </c>
      <c r="I1670" s="76">
        <v>498444</v>
      </c>
      <c r="J1670" s="80">
        <v>1700897</v>
      </c>
    </row>
    <row r="1671" spans="1:10" x14ac:dyDescent="0.25">
      <c r="A1671">
        <v>3</v>
      </c>
      <c r="B1671" s="76">
        <v>1438</v>
      </c>
      <c r="C1671" s="76">
        <v>33.1</v>
      </c>
      <c r="D1671" s="76">
        <v>15</v>
      </c>
      <c r="E1671" s="77" t="s">
        <v>45</v>
      </c>
      <c r="F1671" s="78" t="s">
        <v>25</v>
      </c>
      <c r="G1671" s="76">
        <f t="shared" si="52"/>
        <v>8.5999999999999993E-2</v>
      </c>
      <c r="H1671" s="79">
        <f t="shared" si="53"/>
        <v>0.82607047852788329</v>
      </c>
      <c r="I1671" s="76">
        <v>498446</v>
      </c>
      <c r="J1671" s="80">
        <v>1700897</v>
      </c>
    </row>
    <row r="1672" spans="1:10" x14ac:dyDescent="0.25">
      <c r="A1672">
        <v>3</v>
      </c>
      <c r="B1672" s="76">
        <v>1439</v>
      </c>
      <c r="C1672" s="76">
        <v>16.87</v>
      </c>
      <c r="D1672" s="76">
        <v>7</v>
      </c>
      <c r="E1672" s="77" t="s">
        <v>45</v>
      </c>
      <c r="F1672" s="78" t="s">
        <v>25</v>
      </c>
      <c r="G1672" s="76">
        <f t="shared" si="52"/>
        <v>2.1999999999999999E-2</v>
      </c>
      <c r="H1672" s="79">
        <f t="shared" si="53"/>
        <v>0.10013780339073607</v>
      </c>
      <c r="I1672" s="76">
        <v>498450</v>
      </c>
      <c r="J1672" s="80">
        <v>1700897</v>
      </c>
    </row>
    <row r="1673" spans="1:10" x14ac:dyDescent="0.25">
      <c r="A1673">
        <v>3</v>
      </c>
      <c r="B1673" s="76">
        <v>1440</v>
      </c>
      <c r="C1673" s="76">
        <v>22.28</v>
      </c>
      <c r="D1673" s="76">
        <v>11</v>
      </c>
      <c r="E1673" s="77" t="s">
        <v>45</v>
      </c>
      <c r="F1673" s="78" t="s">
        <v>25</v>
      </c>
      <c r="G1673" s="76">
        <f t="shared" si="52"/>
        <v>3.9E-2</v>
      </c>
      <c r="H1673" s="79">
        <f t="shared" si="53"/>
        <v>0.27446875573809604</v>
      </c>
      <c r="I1673" s="76">
        <v>498451</v>
      </c>
      <c r="J1673" s="80">
        <v>1700896</v>
      </c>
    </row>
    <row r="1674" spans="1:10" x14ac:dyDescent="0.25">
      <c r="A1674">
        <v>3</v>
      </c>
      <c r="B1674" s="76">
        <v>1441</v>
      </c>
      <c r="C1674" s="76">
        <v>13.37</v>
      </c>
      <c r="D1674" s="76">
        <v>6</v>
      </c>
      <c r="E1674" s="77" t="s">
        <v>45</v>
      </c>
      <c r="F1674" s="78" t="s">
        <v>25</v>
      </c>
      <c r="G1674" s="76">
        <f t="shared" si="52"/>
        <v>1.4E-2</v>
      </c>
      <c r="H1674" s="79">
        <f t="shared" si="53"/>
        <v>5.3911810926574572E-2</v>
      </c>
      <c r="I1674" s="76">
        <v>498449</v>
      </c>
      <c r="J1674" s="80">
        <v>1700896</v>
      </c>
    </row>
    <row r="1675" spans="1:10" x14ac:dyDescent="0.25">
      <c r="A1675">
        <v>3</v>
      </c>
      <c r="B1675" s="76">
        <v>1442.1</v>
      </c>
      <c r="C1675" s="76">
        <v>31.19</v>
      </c>
      <c r="D1675" s="76">
        <v>15</v>
      </c>
      <c r="E1675" s="77" t="s">
        <v>45</v>
      </c>
      <c r="F1675" s="78" t="s">
        <v>25</v>
      </c>
      <c r="G1675" s="76">
        <f t="shared" si="52"/>
        <v>7.5999999999999998E-2</v>
      </c>
      <c r="H1675" s="79">
        <f t="shared" si="53"/>
        <v>0.73348605913292964</v>
      </c>
      <c r="I1675" s="76">
        <v>498450</v>
      </c>
      <c r="J1675" s="80">
        <v>1700897</v>
      </c>
    </row>
    <row r="1676" spans="1:10" x14ac:dyDescent="0.25">
      <c r="A1676">
        <v>3</v>
      </c>
      <c r="B1676" s="76">
        <v>1442.2</v>
      </c>
      <c r="C1676" s="76">
        <v>12.73</v>
      </c>
      <c r="D1676" s="76">
        <v>12</v>
      </c>
      <c r="E1676" s="77" t="s">
        <v>45</v>
      </c>
      <c r="F1676" s="78" t="s">
        <v>25</v>
      </c>
      <c r="G1676" s="76">
        <f t="shared" si="52"/>
        <v>1.2999999999999999E-2</v>
      </c>
      <c r="H1676" s="79">
        <f t="shared" si="53"/>
        <v>9.7748006425520922E-2</v>
      </c>
      <c r="I1676" s="76">
        <v>498450</v>
      </c>
      <c r="J1676" s="80">
        <v>1700897</v>
      </c>
    </row>
    <row r="1677" spans="1:10" x14ac:dyDescent="0.25">
      <c r="A1677">
        <v>3</v>
      </c>
      <c r="B1677" s="76">
        <v>1443</v>
      </c>
      <c r="C1677" s="76">
        <v>15.92</v>
      </c>
      <c r="D1677" s="76">
        <v>9</v>
      </c>
      <c r="E1677" s="77" t="s">
        <v>45</v>
      </c>
      <c r="F1677" s="78" t="s">
        <v>25</v>
      </c>
      <c r="G1677" s="76">
        <f t="shared" si="52"/>
        <v>0.02</v>
      </c>
      <c r="H1677" s="79">
        <f t="shared" si="53"/>
        <v>0.11465645015790436</v>
      </c>
      <c r="I1677" s="76">
        <v>498450</v>
      </c>
      <c r="J1677" s="80">
        <v>1700898</v>
      </c>
    </row>
    <row r="1678" spans="1:10" x14ac:dyDescent="0.25">
      <c r="A1678">
        <v>3</v>
      </c>
      <c r="B1678" s="76">
        <v>1444</v>
      </c>
      <c r="C1678" s="76">
        <v>10.82</v>
      </c>
      <c r="D1678" s="76">
        <v>7</v>
      </c>
      <c r="E1678" s="77" t="s">
        <v>45</v>
      </c>
      <c r="F1678" s="78" t="s">
        <v>25</v>
      </c>
      <c r="G1678" s="76">
        <f t="shared" si="52"/>
        <v>8.9999999999999993E-3</v>
      </c>
      <c r="H1678" s="79">
        <f t="shared" si="53"/>
        <v>4.1192904679150079E-2</v>
      </c>
      <c r="I1678" s="76">
        <v>498446</v>
      </c>
      <c r="J1678" s="80">
        <v>1700900</v>
      </c>
    </row>
    <row r="1679" spans="1:10" x14ac:dyDescent="0.25">
      <c r="A1679">
        <v>3</v>
      </c>
      <c r="B1679" s="76">
        <v>1445</v>
      </c>
      <c r="C1679" s="76">
        <v>19.739999999999998</v>
      </c>
      <c r="D1679" s="76">
        <v>12</v>
      </c>
      <c r="E1679" s="77" t="s">
        <v>56</v>
      </c>
      <c r="F1679" s="78" t="s">
        <v>20</v>
      </c>
      <c r="G1679" s="76">
        <f t="shared" si="52"/>
        <v>3.1E-2</v>
      </c>
      <c r="H1679" s="79">
        <f t="shared" si="53"/>
        <v>0.23504195894437749</v>
      </c>
      <c r="I1679" s="76">
        <v>498445</v>
      </c>
      <c r="J1679" s="80">
        <v>1700901</v>
      </c>
    </row>
    <row r="1680" spans="1:10" x14ac:dyDescent="0.25">
      <c r="A1680">
        <v>3</v>
      </c>
      <c r="B1680" s="76">
        <v>1446</v>
      </c>
      <c r="C1680" s="76">
        <v>31.83</v>
      </c>
      <c r="D1680" s="76">
        <v>14</v>
      </c>
      <c r="E1680" s="77" t="s">
        <v>45</v>
      </c>
      <c r="F1680" s="78" t="s">
        <v>25</v>
      </c>
      <c r="G1680" s="76">
        <f t="shared" si="52"/>
        <v>0.08</v>
      </c>
      <c r="H1680" s="79">
        <f t="shared" si="53"/>
        <v>0.71296985563609772</v>
      </c>
      <c r="I1680" s="76">
        <v>498445</v>
      </c>
      <c r="J1680" s="80">
        <v>1700901</v>
      </c>
    </row>
    <row r="1681" spans="1:10" x14ac:dyDescent="0.25">
      <c r="A1681">
        <v>3</v>
      </c>
      <c r="B1681" s="76">
        <v>1447</v>
      </c>
      <c r="C1681" s="76">
        <v>12.73</v>
      </c>
      <c r="D1681" s="76">
        <v>7</v>
      </c>
      <c r="E1681" s="77" t="s">
        <v>45</v>
      </c>
      <c r="F1681" s="78" t="s">
        <v>25</v>
      </c>
      <c r="G1681" s="76">
        <f t="shared" si="52"/>
        <v>1.2999999999999999E-2</v>
      </c>
      <c r="H1681" s="79">
        <f t="shared" si="53"/>
        <v>5.7019670414887202E-2</v>
      </c>
      <c r="I1681" s="76">
        <v>498445</v>
      </c>
      <c r="J1681" s="80">
        <v>1700902</v>
      </c>
    </row>
    <row r="1682" spans="1:10" x14ac:dyDescent="0.25">
      <c r="A1682">
        <v>3</v>
      </c>
      <c r="B1682" s="76">
        <v>1448</v>
      </c>
      <c r="C1682" s="76">
        <v>24.83</v>
      </c>
      <c r="D1682" s="76">
        <v>12</v>
      </c>
      <c r="E1682" s="77" t="s">
        <v>45</v>
      </c>
      <c r="F1682" s="78" t="s">
        <v>25</v>
      </c>
      <c r="G1682" s="76">
        <f t="shared" si="52"/>
        <v>4.8000000000000001E-2</v>
      </c>
      <c r="H1682" s="79">
        <f t="shared" si="53"/>
        <v>0.37188147128943283</v>
      </c>
      <c r="I1682" s="76">
        <v>498446</v>
      </c>
      <c r="J1682" s="80">
        <v>1700908</v>
      </c>
    </row>
    <row r="1683" spans="1:10" x14ac:dyDescent="0.25">
      <c r="A1683">
        <v>3</v>
      </c>
      <c r="B1683" s="76">
        <v>1449</v>
      </c>
      <c r="C1683" s="76">
        <v>16.55</v>
      </c>
      <c r="D1683" s="76">
        <v>11</v>
      </c>
      <c r="E1683" s="77" t="s">
        <v>45</v>
      </c>
      <c r="F1683" s="78" t="s">
        <v>25</v>
      </c>
      <c r="G1683" s="76">
        <f t="shared" si="52"/>
        <v>2.1999999999999999E-2</v>
      </c>
      <c r="H1683" s="79">
        <f t="shared" si="53"/>
        <v>0.15144625439677858</v>
      </c>
      <c r="I1683" s="76">
        <v>498446</v>
      </c>
      <c r="J1683" s="80">
        <v>1700911</v>
      </c>
    </row>
    <row r="1684" spans="1:10" x14ac:dyDescent="0.25">
      <c r="A1684">
        <v>3</v>
      </c>
      <c r="B1684" s="76">
        <v>1450</v>
      </c>
      <c r="C1684" s="76">
        <v>21.01</v>
      </c>
      <c r="D1684" s="76">
        <v>14</v>
      </c>
      <c r="E1684" s="77" t="s">
        <v>45</v>
      </c>
      <c r="F1684" s="78" t="s">
        <v>25</v>
      </c>
      <c r="G1684" s="76">
        <f t="shared" si="52"/>
        <v>3.5000000000000003E-2</v>
      </c>
      <c r="H1684" s="79">
        <f t="shared" si="53"/>
        <v>0.31063472010073928</v>
      </c>
      <c r="I1684" s="76">
        <v>498440</v>
      </c>
      <c r="J1684" s="80">
        <v>1700916</v>
      </c>
    </row>
    <row r="1685" spans="1:10" x14ac:dyDescent="0.25">
      <c r="A1685">
        <v>3</v>
      </c>
      <c r="B1685" s="76">
        <v>1451</v>
      </c>
      <c r="C1685" s="76">
        <v>32.47</v>
      </c>
      <c r="D1685" s="76">
        <v>14</v>
      </c>
      <c r="E1685" s="77" t="s">
        <v>45</v>
      </c>
      <c r="F1685" s="78" t="s">
        <v>25</v>
      </c>
      <c r="G1685" s="76">
        <f t="shared" si="52"/>
        <v>8.3000000000000004E-2</v>
      </c>
      <c r="H1685" s="79">
        <f t="shared" si="53"/>
        <v>0.74192920751333591</v>
      </c>
      <c r="I1685" s="76">
        <v>498433</v>
      </c>
      <c r="J1685" s="80">
        <v>1700910</v>
      </c>
    </row>
    <row r="1686" spans="1:10" x14ac:dyDescent="0.25">
      <c r="A1686">
        <v>3</v>
      </c>
      <c r="B1686" s="76">
        <v>1452</v>
      </c>
      <c r="C1686" s="76">
        <v>31.19</v>
      </c>
      <c r="D1686" s="76">
        <v>14</v>
      </c>
      <c r="E1686" s="77" t="s">
        <v>45</v>
      </c>
      <c r="F1686" s="78" t="s">
        <v>25</v>
      </c>
      <c r="G1686" s="76">
        <f t="shared" si="52"/>
        <v>7.5999999999999998E-2</v>
      </c>
      <c r="H1686" s="79">
        <f t="shared" si="53"/>
        <v>0.68458698852406774</v>
      </c>
      <c r="I1686" s="76">
        <v>498432</v>
      </c>
      <c r="J1686" s="80">
        <v>1700910</v>
      </c>
    </row>
    <row r="1687" spans="1:10" x14ac:dyDescent="0.25">
      <c r="A1687">
        <v>3</v>
      </c>
      <c r="B1687" s="76">
        <v>1453</v>
      </c>
      <c r="C1687" s="76">
        <v>22.28</v>
      </c>
      <c r="D1687" s="76">
        <v>12</v>
      </c>
      <c r="E1687" s="77" t="s">
        <v>45</v>
      </c>
      <c r="F1687" s="78" t="s">
        <v>25</v>
      </c>
      <c r="G1687" s="76">
        <f t="shared" si="52"/>
        <v>3.9E-2</v>
      </c>
      <c r="H1687" s="79">
        <f t="shared" si="53"/>
        <v>0.29942046080519569</v>
      </c>
      <c r="I1687" s="76">
        <v>498435</v>
      </c>
      <c r="J1687" s="80">
        <v>1700909</v>
      </c>
    </row>
    <row r="1688" spans="1:10" x14ac:dyDescent="0.25">
      <c r="A1688">
        <v>3</v>
      </c>
      <c r="B1688" s="76">
        <v>1454</v>
      </c>
      <c r="C1688" s="76">
        <v>25.46</v>
      </c>
      <c r="D1688" s="76">
        <v>14</v>
      </c>
      <c r="E1688" s="77" t="s">
        <v>45</v>
      </c>
      <c r="F1688" s="78" t="s">
        <v>25</v>
      </c>
      <c r="G1688" s="76">
        <f t="shared" si="52"/>
        <v>5.0999999999999997E-2</v>
      </c>
      <c r="H1688" s="79">
        <f t="shared" si="53"/>
        <v>0.45615736331909762</v>
      </c>
      <c r="I1688" s="76">
        <v>498435</v>
      </c>
      <c r="J1688" s="80">
        <v>1700909</v>
      </c>
    </row>
    <row r="1689" spans="1:10" x14ac:dyDescent="0.25">
      <c r="A1689">
        <v>3</v>
      </c>
      <c r="B1689" s="76">
        <v>1455</v>
      </c>
      <c r="C1689" s="76">
        <v>24.83</v>
      </c>
      <c r="D1689" s="76">
        <v>9</v>
      </c>
      <c r="E1689" s="77" t="s">
        <v>45</v>
      </c>
      <c r="F1689" s="78" t="s">
        <v>25</v>
      </c>
      <c r="G1689" s="76">
        <f t="shared" si="52"/>
        <v>4.8000000000000001E-2</v>
      </c>
      <c r="H1689" s="79">
        <f t="shared" si="53"/>
        <v>0.27891110346707465</v>
      </c>
      <c r="I1689" s="76">
        <v>498434</v>
      </c>
      <c r="J1689" s="80">
        <v>1700909</v>
      </c>
    </row>
    <row r="1690" spans="1:10" x14ac:dyDescent="0.25">
      <c r="A1690">
        <v>3</v>
      </c>
      <c r="B1690" s="76">
        <v>1456</v>
      </c>
      <c r="C1690" s="76">
        <v>24.19</v>
      </c>
      <c r="D1690" s="76">
        <v>15</v>
      </c>
      <c r="E1690" s="77" t="s">
        <v>45</v>
      </c>
      <c r="F1690" s="78" t="s">
        <v>25</v>
      </c>
      <c r="G1690" s="76">
        <f t="shared" si="52"/>
        <v>4.5999999999999999E-2</v>
      </c>
      <c r="H1690" s="79">
        <f t="shared" si="53"/>
        <v>0.44119730519118106</v>
      </c>
      <c r="I1690" s="76">
        <v>498437</v>
      </c>
      <c r="J1690" s="80">
        <v>1700907</v>
      </c>
    </row>
    <row r="1691" spans="1:10" x14ac:dyDescent="0.25">
      <c r="A1691">
        <v>3</v>
      </c>
      <c r="B1691" s="76">
        <v>1457.1</v>
      </c>
      <c r="C1691" s="76">
        <v>15.92</v>
      </c>
      <c r="D1691" s="76">
        <v>10</v>
      </c>
      <c r="E1691" s="77" t="s">
        <v>56</v>
      </c>
      <c r="F1691" s="78" t="s">
        <v>20</v>
      </c>
      <c r="G1691" s="76">
        <f t="shared" si="52"/>
        <v>0.02</v>
      </c>
      <c r="H1691" s="79">
        <f t="shared" si="53"/>
        <v>0.12739605573100482</v>
      </c>
      <c r="I1691" s="76">
        <v>498437</v>
      </c>
      <c r="J1691" s="80">
        <v>1700906</v>
      </c>
    </row>
    <row r="1692" spans="1:10" x14ac:dyDescent="0.25">
      <c r="A1692">
        <v>3</v>
      </c>
      <c r="B1692" s="76">
        <v>1457.2</v>
      </c>
      <c r="C1692" s="76">
        <v>17.829999999999998</v>
      </c>
      <c r="D1692" s="76">
        <v>10</v>
      </c>
      <c r="E1692" s="77" t="s">
        <v>56</v>
      </c>
      <c r="F1692" s="78" t="s">
        <v>20</v>
      </c>
      <c r="G1692" s="76">
        <f t="shared" si="52"/>
        <v>2.5000000000000001E-2</v>
      </c>
      <c r="H1692" s="79">
        <f t="shared" si="53"/>
        <v>0.15979844236012994</v>
      </c>
      <c r="I1692" s="76">
        <v>498437</v>
      </c>
      <c r="J1692" s="80">
        <v>1700906</v>
      </c>
    </row>
    <row r="1693" spans="1:10" x14ac:dyDescent="0.25">
      <c r="A1693">
        <v>3</v>
      </c>
      <c r="B1693" s="76">
        <v>1458</v>
      </c>
      <c r="C1693" s="76">
        <v>10.19</v>
      </c>
      <c r="D1693" s="76">
        <v>7</v>
      </c>
      <c r="E1693" s="77" t="s">
        <v>45</v>
      </c>
      <c r="F1693" s="78" t="s">
        <v>25</v>
      </c>
      <c r="G1693" s="76">
        <f t="shared" si="52"/>
        <v>8.0000000000000002E-3</v>
      </c>
      <c r="H1693" s="79">
        <f t="shared" si="53"/>
        <v>3.6535601640990484E-2</v>
      </c>
      <c r="I1693" s="76">
        <v>498436</v>
      </c>
      <c r="J1693" s="80">
        <v>1700905</v>
      </c>
    </row>
    <row r="1694" spans="1:10" x14ac:dyDescent="0.25">
      <c r="A1694">
        <v>3</v>
      </c>
      <c r="B1694" s="76">
        <v>1459</v>
      </c>
      <c r="C1694" s="76">
        <v>10.19</v>
      </c>
      <c r="D1694" s="76">
        <v>7</v>
      </c>
      <c r="E1694" s="77" t="s">
        <v>45</v>
      </c>
      <c r="F1694" s="78" t="s">
        <v>25</v>
      </c>
      <c r="G1694" s="76">
        <f t="shared" si="52"/>
        <v>8.0000000000000002E-3</v>
      </c>
      <c r="H1694" s="79">
        <f t="shared" si="53"/>
        <v>3.6535601640990484E-2</v>
      </c>
      <c r="I1694" s="76">
        <v>498432</v>
      </c>
      <c r="J1694" s="80">
        <v>1700903</v>
      </c>
    </row>
    <row r="1695" spans="1:10" x14ac:dyDescent="0.25">
      <c r="A1695">
        <v>3</v>
      </c>
      <c r="B1695" s="76">
        <v>1460</v>
      </c>
      <c r="C1695" s="76">
        <v>34.380000000000003</v>
      </c>
      <c r="D1695" s="76">
        <v>8</v>
      </c>
      <c r="E1695" s="77" t="s">
        <v>45</v>
      </c>
      <c r="F1695" s="78" t="s">
        <v>25</v>
      </c>
      <c r="G1695" s="76">
        <f t="shared" si="52"/>
        <v>9.2999999999999999E-2</v>
      </c>
      <c r="H1695" s="79">
        <f t="shared" si="53"/>
        <v>0.47530412898531083</v>
      </c>
      <c r="I1695" s="76">
        <v>498429</v>
      </c>
      <c r="J1695" s="80">
        <v>1700900</v>
      </c>
    </row>
    <row r="1696" spans="1:10" x14ac:dyDescent="0.25">
      <c r="A1696">
        <v>3</v>
      </c>
      <c r="B1696" s="76">
        <v>1461</v>
      </c>
      <c r="C1696" s="76">
        <v>21.65</v>
      </c>
      <c r="D1696" s="76">
        <v>11</v>
      </c>
      <c r="E1696" s="77" t="s">
        <v>45</v>
      </c>
      <c r="F1696" s="78" t="s">
        <v>25</v>
      </c>
      <c r="G1696" s="76">
        <f t="shared" si="52"/>
        <v>3.6999999999999998E-2</v>
      </c>
      <c r="H1696" s="79">
        <f t="shared" si="53"/>
        <v>0.25916618861271457</v>
      </c>
      <c r="I1696" s="76">
        <v>498428</v>
      </c>
      <c r="J1696" s="80">
        <v>1700899</v>
      </c>
    </row>
    <row r="1697" spans="1:10" x14ac:dyDescent="0.25">
      <c r="A1697">
        <v>3</v>
      </c>
      <c r="B1697" s="76">
        <v>1462</v>
      </c>
      <c r="C1697" s="76">
        <v>17.190000000000001</v>
      </c>
      <c r="D1697" s="76">
        <v>7</v>
      </c>
      <c r="E1697" s="77" t="s">
        <v>47</v>
      </c>
      <c r="F1697" s="78" t="s">
        <v>20</v>
      </c>
      <c r="G1697" s="76">
        <f t="shared" si="52"/>
        <v>2.3E-2</v>
      </c>
      <c r="H1697" s="79">
        <f t="shared" si="53"/>
        <v>0.10397277821553674</v>
      </c>
      <c r="I1697" s="76">
        <v>498420</v>
      </c>
      <c r="J1697" s="80">
        <v>1700902</v>
      </c>
    </row>
    <row r="1698" spans="1:10" x14ac:dyDescent="0.25">
      <c r="A1698">
        <v>3</v>
      </c>
      <c r="B1698" s="76">
        <v>1463</v>
      </c>
      <c r="C1698" s="76">
        <v>15.92</v>
      </c>
      <c r="D1698" s="76">
        <v>12</v>
      </c>
      <c r="E1698" s="77" t="s">
        <v>45</v>
      </c>
      <c r="F1698" s="78" t="s">
        <v>25</v>
      </c>
      <c r="G1698" s="76">
        <f t="shared" si="52"/>
        <v>0.02</v>
      </c>
      <c r="H1698" s="79">
        <f t="shared" si="53"/>
        <v>0.15287526687720579</v>
      </c>
      <c r="I1698" s="76">
        <v>498423</v>
      </c>
      <c r="J1698" s="80">
        <v>1700904</v>
      </c>
    </row>
    <row r="1699" spans="1:10" x14ac:dyDescent="0.25">
      <c r="A1699">
        <v>3</v>
      </c>
      <c r="B1699" s="76">
        <v>1464</v>
      </c>
      <c r="C1699" s="76">
        <v>14.64</v>
      </c>
      <c r="D1699" s="76">
        <v>8</v>
      </c>
      <c r="E1699" s="77" t="s">
        <v>47</v>
      </c>
      <c r="F1699" s="78" t="s">
        <v>20</v>
      </c>
      <c r="G1699" s="76">
        <f t="shared" si="52"/>
        <v>1.7000000000000001E-2</v>
      </c>
      <c r="H1699" s="79">
        <f t="shared" si="53"/>
        <v>8.6187045991275385E-2</v>
      </c>
      <c r="I1699" s="76">
        <v>498420</v>
      </c>
      <c r="J1699" s="80">
        <v>1700906</v>
      </c>
    </row>
    <row r="1700" spans="1:10" x14ac:dyDescent="0.25">
      <c r="A1700">
        <v>3</v>
      </c>
      <c r="B1700" s="76">
        <v>1465</v>
      </c>
      <c r="C1700" s="76">
        <v>9.5500000000000007</v>
      </c>
      <c r="D1700" s="76">
        <v>6</v>
      </c>
      <c r="E1700" s="77" t="s">
        <v>45</v>
      </c>
      <c r="F1700" s="78" t="s">
        <v>25</v>
      </c>
      <c r="G1700" s="76">
        <f t="shared" si="52"/>
        <v>7.0000000000000001E-3</v>
      </c>
      <c r="H1700" s="79">
        <f t="shared" si="53"/>
        <v>2.7506025982946217E-2</v>
      </c>
      <c r="I1700" s="76">
        <v>498422</v>
      </c>
      <c r="J1700" s="80">
        <v>1700902</v>
      </c>
    </row>
    <row r="1701" spans="1:10" x14ac:dyDescent="0.25">
      <c r="A1701">
        <v>3</v>
      </c>
      <c r="B1701" s="76">
        <v>1466</v>
      </c>
      <c r="C1701" s="76">
        <v>15.28</v>
      </c>
      <c r="D1701" s="76">
        <v>9</v>
      </c>
      <c r="E1701" s="77" t="s">
        <v>46</v>
      </c>
      <c r="F1701" s="78" t="s">
        <v>17</v>
      </c>
      <c r="G1701" s="76">
        <f t="shared" si="52"/>
        <v>1.7999999999999999E-2</v>
      </c>
      <c r="H1701" s="79">
        <f t="shared" si="53"/>
        <v>0.10562313977451349</v>
      </c>
      <c r="I1701" s="76">
        <v>498423</v>
      </c>
      <c r="J1701" s="80">
        <v>1700899</v>
      </c>
    </row>
    <row r="1702" spans="1:10" x14ac:dyDescent="0.25">
      <c r="A1702">
        <v>3</v>
      </c>
      <c r="B1702" s="76">
        <v>1467</v>
      </c>
      <c r="C1702" s="76">
        <v>9.5500000000000007</v>
      </c>
      <c r="D1702" s="76">
        <v>6</v>
      </c>
      <c r="E1702" s="77" t="s">
        <v>45</v>
      </c>
      <c r="F1702" s="78" t="s">
        <v>25</v>
      </c>
      <c r="G1702" s="76">
        <f t="shared" si="52"/>
        <v>7.0000000000000001E-3</v>
      </c>
      <c r="H1702" s="79">
        <f t="shared" si="53"/>
        <v>2.7506025982946217E-2</v>
      </c>
      <c r="I1702" s="76">
        <v>498423</v>
      </c>
      <c r="J1702" s="80">
        <v>1700899</v>
      </c>
    </row>
    <row r="1703" spans="1:10" x14ac:dyDescent="0.25">
      <c r="A1703">
        <v>3</v>
      </c>
      <c r="B1703" s="76">
        <v>1468.1</v>
      </c>
      <c r="C1703" s="76">
        <v>31.19</v>
      </c>
      <c r="D1703" s="76">
        <v>16</v>
      </c>
      <c r="E1703" s="77" t="s">
        <v>45</v>
      </c>
      <c r="F1703" s="78" t="s">
        <v>25</v>
      </c>
      <c r="G1703" s="76">
        <f t="shared" si="52"/>
        <v>7.5999999999999998E-2</v>
      </c>
      <c r="H1703" s="79">
        <f t="shared" si="53"/>
        <v>0.78238512974179164</v>
      </c>
      <c r="I1703" s="76">
        <v>498421</v>
      </c>
      <c r="J1703" s="80">
        <v>1700900</v>
      </c>
    </row>
    <row r="1704" spans="1:10" x14ac:dyDescent="0.25">
      <c r="A1704">
        <v>3</v>
      </c>
      <c r="B1704" s="76">
        <v>1468.2</v>
      </c>
      <c r="C1704" s="76">
        <v>18.46</v>
      </c>
      <c r="D1704" s="76">
        <v>12</v>
      </c>
      <c r="E1704" s="77" t="s">
        <v>45</v>
      </c>
      <c r="F1704" s="78" t="s">
        <v>25</v>
      </c>
      <c r="G1704" s="76">
        <f t="shared" si="52"/>
        <v>2.7E-2</v>
      </c>
      <c r="H1704" s="79">
        <f t="shared" si="53"/>
        <v>0.20554858658151162</v>
      </c>
      <c r="I1704" s="76">
        <v>498421</v>
      </c>
      <c r="J1704" s="80">
        <v>1700900</v>
      </c>
    </row>
    <row r="1705" spans="1:10" x14ac:dyDescent="0.25">
      <c r="A1705">
        <v>3</v>
      </c>
      <c r="B1705" s="76">
        <v>1469</v>
      </c>
      <c r="C1705" s="76">
        <v>12.73</v>
      </c>
      <c r="D1705" s="76">
        <v>9</v>
      </c>
      <c r="E1705" s="77" t="s">
        <v>47</v>
      </c>
      <c r="F1705" s="78" t="s">
        <v>20</v>
      </c>
      <c r="G1705" s="76">
        <f t="shared" si="52"/>
        <v>1.2999999999999999E-2</v>
      </c>
      <c r="H1705" s="79">
        <f t="shared" si="53"/>
        <v>7.3311004819140699E-2</v>
      </c>
      <c r="I1705" s="76">
        <v>498412</v>
      </c>
      <c r="J1705" s="80">
        <v>1700892</v>
      </c>
    </row>
    <row r="1706" spans="1:10" x14ac:dyDescent="0.25">
      <c r="A1706">
        <v>3</v>
      </c>
      <c r="B1706" s="76">
        <v>1470</v>
      </c>
      <c r="C1706" s="76">
        <v>19.100000000000001</v>
      </c>
      <c r="D1706" s="76">
        <v>12</v>
      </c>
      <c r="E1706" s="77" t="s">
        <v>45</v>
      </c>
      <c r="F1706" s="78" t="s">
        <v>25</v>
      </c>
      <c r="G1706" s="76">
        <f t="shared" si="52"/>
        <v>2.9000000000000001E-2</v>
      </c>
      <c r="H1706" s="79">
        <f t="shared" si="53"/>
        <v>0.22004820786356974</v>
      </c>
      <c r="I1706" s="76">
        <v>498411</v>
      </c>
      <c r="J1706" s="80">
        <v>1700895</v>
      </c>
    </row>
    <row r="1707" spans="1:10" x14ac:dyDescent="0.25">
      <c r="A1707">
        <v>3</v>
      </c>
      <c r="B1707" s="76">
        <v>1471</v>
      </c>
      <c r="C1707" s="76">
        <v>10.19</v>
      </c>
      <c r="D1707" s="76">
        <v>6</v>
      </c>
      <c r="E1707" s="77" t="s">
        <v>62</v>
      </c>
      <c r="F1707" s="78" t="s">
        <v>63</v>
      </c>
      <c r="G1707" s="76">
        <f t="shared" si="52"/>
        <v>8.0000000000000002E-3</v>
      </c>
      <c r="H1707" s="79">
        <f t="shared" si="53"/>
        <v>3.1316229977991848E-2</v>
      </c>
      <c r="I1707" s="76">
        <v>498411</v>
      </c>
      <c r="J1707" s="80">
        <v>1700895</v>
      </c>
    </row>
    <row r="1708" spans="1:10" x14ac:dyDescent="0.25">
      <c r="A1708">
        <v>3</v>
      </c>
      <c r="B1708" s="76">
        <v>1472</v>
      </c>
      <c r="C1708" s="76">
        <v>28.01</v>
      </c>
      <c r="D1708" s="76">
        <v>14</v>
      </c>
      <c r="E1708" s="77" t="s">
        <v>45</v>
      </c>
      <c r="F1708" s="78" t="s">
        <v>25</v>
      </c>
      <c r="G1708" s="76">
        <f t="shared" si="52"/>
        <v>6.2E-2</v>
      </c>
      <c r="H1708" s="79">
        <f t="shared" si="53"/>
        <v>0.55210808720696691</v>
      </c>
      <c r="I1708" s="76">
        <v>498413</v>
      </c>
      <c r="J1708" s="80">
        <v>1700898</v>
      </c>
    </row>
    <row r="1709" spans="1:10" x14ac:dyDescent="0.25">
      <c r="A1709">
        <v>3</v>
      </c>
      <c r="B1709" s="76">
        <v>1473.1</v>
      </c>
      <c r="C1709" s="76">
        <v>11.78</v>
      </c>
      <c r="D1709" s="76">
        <v>8</v>
      </c>
      <c r="E1709" s="77" t="s">
        <v>45</v>
      </c>
      <c r="F1709" s="78" t="s">
        <v>25</v>
      </c>
      <c r="G1709" s="76">
        <f t="shared" si="52"/>
        <v>1.0999999999999999E-2</v>
      </c>
      <c r="H1709" s="79">
        <f t="shared" si="53"/>
        <v>5.5802084606772447E-2</v>
      </c>
      <c r="I1709" s="76">
        <v>498414</v>
      </c>
      <c r="J1709" s="80">
        <v>1700909</v>
      </c>
    </row>
    <row r="1710" spans="1:10" x14ac:dyDescent="0.25">
      <c r="A1710">
        <v>3</v>
      </c>
      <c r="B1710" s="76">
        <v>1473.2</v>
      </c>
      <c r="C1710" s="76">
        <v>14.01</v>
      </c>
      <c r="D1710" s="76">
        <v>8</v>
      </c>
      <c r="E1710" s="77" t="s">
        <v>45</v>
      </c>
      <c r="F1710" s="78" t="s">
        <v>25</v>
      </c>
      <c r="G1710" s="76">
        <f t="shared" si="52"/>
        <v>1.4999999999999999E-2</v>
      </c>
      <c r="H1710" s="79">
        <f t="shared" si="53"/>
        <v>7.8928911386351358E-2</v>
      </c>
      <c r="I1710" s="76">
        <v>498414</v>
      </c>
      <c r="J1710" s="80">
        <v>1700909</v>
      </c>
    </row>
    <row r="1711" spans="1:10" x14ac:dyDescent="0.25">
      <c r="A1711">
        <v>3</v>
      </c>
      <c r="B1711" s="76">
        <v>1474</v>
      </c>
      <c r="C1711" s="76">
        <v>22.28</v>
      </c>
      <c r="D1711" s="76">
        <v>11</v>
      </c>
      <c r="E1711" s="77" t="s">
        <v>45</v>
      </c>
      <c r="F1711" s="78" t="s">
        <v>25</v>
      </c>
      <c r="G1711" s="76">
        <f t="shared" si="52"/>
        <v>3.9E-2</v>
      </c>
      <c r="H1711" s="79">
        <f t="shared" si="53"/>
        <v>0.27446875573809604</v>
      </c>
      <c r="I1711" s="76">
        <v>498418</v>
      </c>
      <c r="J1711" s="80">
        <v>1700913</v>
      </c>
    </row>
    <row r="1712" spans="1:10" x14ac:dyDescent="0.25">
      <c r="A1712">
        <v>3</v>
      </c>
      <c r="B1712" s="76">
        <v>1475.1</v>
      </c>
      <c r="C1712" s="76">
        <v>15.92</v>
      </c>
      <c r="D1712" s="76">
        <v>9</v>
      </c>
      <c r="E1712" s="77" t="s">
        <v>45</v>
      </c>
      <c r="F1712" s="78" t="s">
        <v>25</v>
      </c>
      <c r="G1712" s="76">
        <f t="shared" si="52"/>
        <v>0.02</v>
      </c>
      <c r="H1712" s="79">
        <f t="shared" si="53"/>
        <v>0.11465645015790436</v>
      </c>
      <c r="I1712" s="76">
        <v>498420</v>
      </c>
      <c r="J1712" s="80">
        <v>1700919</v>
      </c>
    </row>
    <row r="1713" spans="1:10" x14ac:dyDescent="0.25">
      <c r="A1713">
        <v>3</v>
      </c>
      <c r="B1713" s="76">
        <v>1475.2</v>
      </c>
      <c r="C1713" s="76">
        <v>9.5500000000000007</v>
      </c>
      <c r="D1713" s="76">
        <v>7</v>
      </c>
      <c r="E1713" s="77" t="s">
        <v>45</v>
      </c>
      <c r="F1713" s="78" t="s">
        <v>25</v>
      </c>
      <c r="G1713" s="76">
        <f t="shared" si="52"/>
        <v>7.0000000000000001E-3</v>
      </c>
      <c r="H1713" s="79">
        <f t="shared" si="53"/>
        <v>3.2090363646770592E-2</v>
      </c>
      <c r="I1713" s="76">
        <v>498420</v>
      </c>
      <c r="J1713" s="80">
        <v>1700919</v>
      </c>
    </row>
    <row r="1714" spans="1:10" x14ac:dyDescent="0.25">
      <c r="A1714">
        <v>3</v>
      </c>
      <c r="B1714" s="76">
        <v>1476</v>
      </c>
      <c r="C1714" s="76">
        <v>20.37</v>
      </c>
      <c r="D1714" s="76">
        <v>9</v>
      </c>
      <c r="E1714" s="77" t="s">
        <v>45</v>
      </c>
      <c r="F1714" s="78" t="s">
        <v>25</v>
      </c>
      <c r="G1714" s="76">
        <f t="shared" si="52"/>
        <v>3.3000000000000002E-2</v>
      </c>
      <c r="H1714" s="79">
        <f t="shared" si="53"/>
        <v>0.18771303121103849</v>
      </c>
      <c r="I1714" s="76">
        <v>498423</v>
      </c>
      <c r="J1714" s="80">
        <v>1700919</v>
      </c>
    </row>
    <row r="1715" spans="1:10" x14ac:dyDescent="0.25">
      <c r="A1715">
        <v>3</v>
      </c>
      <c r="B1715" s="76">
        <v>1477</v>
      </c>
      <c r="C1715" s="76">
        <v>35.65</v>
      </c>
      <c r="D1715" s="76">
        <v>12</v>
      </c>
      <c r="E1715" s="77" t="s">
        <v>45</v>
      </c>
      <c r="F1715" s="78" t="s">
        <v>25</v>
      </c>
      <c r="G1715" s="76">
        <f t="shared" si="52"/>
        <v>0.1</v>
      </c>
      <c r="H1715" s="79">
        <f t="shared" si="53"/>
        <v>0.76660239154213894</v>
      </c>
      <c r="I1715" s="76">
        <v>498424</v>
      </c>
      <c r="J1715" s="80">
        <v>1700913</v>
      </c>
    </row>
    <row r="1716" spans="1:10" x14ac:dyDescent="0.25">
      <c r="A1716">
        <v>3</v>
      </c>
      <c r="B1716" s="76">
        <v>1478</v>
      </c>
      <c r="C1716" s="76">
        <v>10.82</v>
      </c>
      <c r="D1716" s="76">
        <v>7</v>
      </c>
      <c r="E1716" s="77" t="s">
        <v>47</v>
      </c>
      <c r="F1716" s="78" t="s">
        <v>20</v>
      </c>
      <c r="G1716" s="76">
        <f t="shared" si="52"/>
        <v>8.9999999999999993E-3</v>
      </c>
      <c r="H1716" s="79">
        <f t="shared" si="53"/>
        <v>4.1192904679150079E-2</v>
      </c>
      <c r="I1716" s="76">
        <v>498427</v>
      </c>
      <c r="J1716" s="80">
        <v>1700914</v>
      </c>
    </row>
    <row r="1717" spans="1:10" x14ac:dyDescent="0.25">
      <c r="A1717">
        <v>3</v>
      </c>
      <c r="B1717" s="76">
        <v>1479</v>
      </c>
      <c r="C1717" s="76">
        <v>21.01</v>
      </c>
      <c r="D1717" s="76">
        <v>12</v>
      </c>
      <c r="E1717" s="77" t="s">
        <v>45</v>
      </c>
      <c r="F1717" s="78" t="s">
        <v>25</v>
      </c>
      <c r="G1717" s="76">
        <f t="shared" si="52"/>
        <v>3.5000000000000003E-2</v>
      </c>
      <c r="H1717" s="79">
        <f t="shared" si="53"/>
        <v>0.2662583315149194</v>
      </c>
      <c r="I1717" s="76">
        <v>498428</v>
      </c>
      <c r="J1717" s="80">
        <v>1700915</v>
      </c>
    </row>
    <row r="1718" spans="1:10" x14ac:dyDescent="0.25">
      <c r="A1718">
        <v>3</v>
      </c>
      <c r="B1718" s="76">
        <v>1480</v>
      </c>
      <c r="C1718" s="76">
        <v>28.65</v>
      </c>
      <c r="D1718" s="76">
        <v>12</v>
      </c>
      <c r="E1718" s="77" t="s">
        <v>45</v>
      </c>
      <c r="F1718" s="78" t="s">
        <v>25</v>
      </c>
      <c r="G1718" s="76">
        <f t="shared" si="52"/>
        <v>6.4000000000000001E-2</v>
      </c>
      <c r="H1718" s="79">
        <f t="shared" si="53"/>
        <v>0.49510846769303185</v>
      </c>
      <c r="I1718" s="76">
        <v>498428</v>
      </c>
      <c r="J1718" s="80">
        <v>1700915</v>
      </c>
    </row>
    <row r="1719" spans="1:10" x14ac:dyDescent="0.25">
      <c r="A1719">
        <v>3</v>
      </c>
      <c r="B1719" s="76">
        <v>1481</v>
      </c>
      <c r="C1719" s="76">
        <v>10.82</v>
      </c>
      <c r="D1719" s="76">
        <v>7</v>
      </c>
      <c r="E1719" s="77" t="s">
        <v>45</v>
      </c>
      <c r="F1719" s="78" t="s">
        <v>25</v>
      </c>
      <c r="G1719" s="76">
        <f t="shared" si="52"/>
        <v>8.9999999999999993E-3</v>
      </c>
      <c r="H1719" s="79">
        <f t="shared" si="53"/>
        <v>4.1192904679150079E-2</v>
      </c>
      <c r="I1719" s="76">
        <v>498432</v>
      </c>
      <c r="J1719" s="80">
        <v>1700921</v>
      </c>
    </row>
    <row r="1720" spans="1:10" x14ac:dyDescent="0.25">
      <c r="A1720">
        <v>3</v>
      </c>
      <c r="B1720" s="76">
        <v>1482.1</v>
      </c>
      <c r="C1720" s="76">
        <v>35.01</v>
      </c>
      <c r="D1720" s="76">
        <v>14</v>
      </c>
      <c r="E1720" s="77" t="s">
        <v>45</v>
      </c>
      <c r="F1720" s="78" t="s">
        <v>25</v>
      </c>
      <c r="G1720" s="76">
        <f t="shared" si="52"/>
        <v>9.6000000000000002E-2</v>
      </c>
      <c r="H1720" s="79">
        <f t="shared" si="53"/>
        <v>0.86254569624479738</v>
      </c>
      <c r="I1720" s="76">
        <v>498425</v>
      </c>
      <c r="J1720" s="80">
        <v>1700933</v>
      </c>
    </row>
    <row r="1721" spans="1:10" x14ac:dyDescent="0.25">
      <c r="A1721">
        <v>3</v>
      </c>
      <c r="B1721" s="76">
        <v>1482.2</v>
      </c>
      <c r="C1721" s="76">
        <v>10.82</v>
      </c>
      <c r="D1721" s="76">
        <v>6</v>
      </c>
      <c r="E1721" s="77" t="s">
        <v>45</v>
      </c>
      <c r="F1721" s="78" t="s">
        <v>25</v>
      </c>
      <c r="G1721" s="76">
        <f t="shared" si="52"/>
        <v>8.9999999999999993E-3</v>
      </c>
      <c r="H1721" s="79">
        <f t="shared" si="53"/>
        <v>3.5308204010700069E-2</v>
      </c>
      <c r="I1721" s="76">
        <v>498425</v>
      </c>
      <c r="J1721" s="80">
        <v>1700933</v>
      </c>
    </row>
    <row r="1722" spans="1:10" x14ac:dyDescent="0.25">
      <c r="A1722">
        <v>3</v>
      </c>
      <c r="B1722" s="76">
        <v>1483</v>
      </c>
      <c r="C1722" s="76">
        <v>11.46</v>
      </c>
      <c r="D1722" s="76">
        <v>8</v>
      </c>
      <c r="E1722" s="77" t="s">
        <v>45</v>
      </c>
      <c r="F1722" s="78" t="s">
        <v>25</v>
      </c>
      <c r="G1722" s="76">
        <f t="shared" si="52"/>
        <v>0.01</v>
      </c>
      <c r="H1722" s="79">
        <f t="shared" si="53"/>
        <v>5.2811569887256743E-2</v>
      </c>
      <c r="I1722" s="76">
        <v>498425</v>
      </c>
      <c r="J1722" s="80">
        <v>1700930</v>
      </c>
    </row>
    <row r="1723" spans="1:10" x14ac:dyDescent="0.25">
      <c r="A1723">
        <v>3</v>
      </c>
      <c r="B1723" s="76">
        <v>1484</v>
      </c>
      <c r="C1723" s="76">
        <v>12.1</v>
      </c>
      <c r="D1723" s="76">
        <v>8</v>
      </c>
      <c r="E1723" s="77" t="s">
        <v>45</v>
      </c>
      <c r="F1723" s="78" t="s">
        <v>25</v>
      </c>
      <c r="G1723" s="76">
        <f t="shared" si="52"/>
        <v>1.0999999999999999E-2</v>
      </c>
      <c r="H1723" s="79">
        <f t="shared" si="53"/>
        <v>5.8874954292746445E-2</v>
      </c>
      <c r="I1723" s="76">
        <v>498420</v>
      </c>
      <c r="J1723" s="80">
        <v>1700926</v>
      </c>
    </row>
    <row r="1724" spans="1:10" x14ac:dyDescent="0.25">
      <c r="A1724">
        <v>3</v>
      </c>
      <c r="B1724" s="76">
        <v>1485</v>
      </c>
      <c r="C1724" s="76">
        <v>30.88</v>
      </c>
      <c r="D1724" s="76">
        <v>16</v>
      </c>
      <c r="E1724" s="77" t="s">
        <v>45</v>
      </c>
      <c r="F1724" s="78" t="s">
        <v>25</v>
      </c>
      <c r="G1724" s="76">
        <f t="shared" si="52"/>
        <v>7.4999999999999997E-2</v>
      </c>
      <c r="H1724" s="79">
        <f t="shared" si="53"/>
        <v>0.76691003640097133</v>
      </c>
      <c r="I1724" s="76">
        <v>498420</v>
      </c>
      <c r="J1724" s="80">
        <v>1700924</v>
      </c>
    </row>
    <row r="1725" spans="1:10" x14ac:dyDescent="0.25">
      <c r="A1725">
        <v>3</v>
      </c>
      <c r="B1725" s="76">
        <v>1486</v>
      </c>
      <c r="C1725" s="76">
        <v>23.87</v>
      </c>
      <c r="D1725" s="76">
        <v>9</v>
      </c>
      <c r="E1725" s="77" t="s">
        <v>45</v>
      </c>
      <c r="F1725" s="78" t="s">
        <v>25</v>
      </c>
      <c r="G1725" s="76">
        <f t="shared" si="52"/>
        <v>4.4999999999999998E-2</v>
      </c>
      <c r="H1725" s="79">
        <f t="shared" si="53"/>
        <v>0.257760996944424</v>
      </c>
      <c r="I1725" s="76">
        <v>498417</v>
      </c>
      <c r="J1725" s="80">
        <v>1700923</v>
      </c>
    </row>
    <row r="1726" spans="1:10" x14ac:dyDescent="0.25">
      <c r="A1726">
        <v>3</v>
      </c>
      <c r="B1726" s="76">
        <v>1487</v>
      </c>
      <c r="C1726" s="76">
        <v>31.19</v>
      </c>
      <c r="D1726" s="76">
        <v>14</v>
      </c>
      <c r="E1726" s="77" t="s">
        <v>45</v>
      </c>
      <c r="F1726" s="78" t="s">
        <v>25</v>
      </c>
      <c r="G1726" s="76">
        <f t="shared" si="52"/>
        <v>7.5999999999999998E-2</v>
      </c>
      <c r="H1726" s="79">
        <f t="shared" si="53"/>
        <v>0.68458698852406774</v>
      </c>
      <c r="I1726" s="76">
        <v>498418</v>
      </c>
      <c r="J1726" s="80">
        <v>1700921</v>
      </c>
    </row>
    <row r="1727" spans="1:10" x14ac:dyDescent="0.25">
      <c r="A1727">
        <v>3</v>
      </c>
      <c r="B1727" s="76">
        <v>1488</v>
      </c>
      <c r="C1727" s="76">
        <v>12.1</v>
      </c>
      <c r="D1727" s="76">
        <v>8</v>
      </c>
      <c r="E1727" s="77" t="s">
        <v>45</v>
      </c>
      <c r="F1727" s="78" t="s">
        <v>25</v>
      </c>
      <c r="G1727" s="76">
        <f t="shared" si="52"/>
        <v>1.0999999999999999E-2</v>
      </c>
      <c r="H1727" s="79">
        <f t="shared" si="53"/>
        <v>5.8874954292746445E-2</v>
      </c>
      <c r="I1727" s="76">
        <v>498416</v>
      </c>
      <c r="J1727" s="80">
        <v>1700920</v>
      </c>
    </row>
    <row r="1728" spans="1:10" x14ac:dyDescent="0.25">
      <c r="A1728">
        <v>3</v>
      </c>
      <c r="B1728" s="76">
        <v>1489</v>
      </c>
      <c r="C1728" s="76">
        <v>21.65</v>
      </c>
      <c r="D1728" s="76">
        <v>10</v>
      </c>
      <c r="E1728" s="77" t="s">
        <v>45</v>
      </c>
      <c r="F1728" s="78" t="s">
        <v>25</v>
      </c>
      <c r="G1728" s="76">
        <f t="shared" si="52"/>
        <v>3.6999999999999998E-2</v>
      </c>
      <c r="H1728" s="79">
        <f t="shared" si="53"/>
        <v>0.23560562601155868</v>
      </c>
      <c r="I1728" s="76">
        <v>498417</v>
      </c>
      <c r="J1728" s="80">
        <v>1700920</v>
      </c>
    </row>
    <row r="1729" spans="1:10" x14ac:dyDescent="0.25">
      <c r="A1729">
        <v>3</v>
      </c>
      <c r="B1729" s="76">
        <v>1490</v>
      </c>
      <c r="C1729" s="76">
        <v>30.88</v>
      </c>
      <c r="D1729" s="76">
        <v>12</v>
      </c>
      <c r="E1729" s="77" t="s">
        <v>45</v>
      </c>
      <c r="F1729" s="78" t="s">
        <v>25</v>
      </c>
      <c r="G1729" s="76">
        <f t="shared" si="52"/>
        <v>7.4999999999999997E-2</v>
      </c>
      <c r="H1729" s="79">
        <f t="shared" si="53"/>
        <v>0.5751825273007285</v>
      </c>
      <c r="I1729" s="76">
        <v>498422</v>
      </c>
      <c r="J1729" s="80">
        <v>1700921</v>
      </c>
    </row>
    <row r="1730" spans="1:10" x14ac:dyDescent="0.25">
      <c r="A1730">
        <v>3</v>
      </c>
      <c r="B1730" s="76">
        <v>1491</v>
      </c>
      <c r="C1730" s="76">
        <v>14.01</v>
      </c>
      <c r="D1730" s="76">
        <v>8</v>
      </c>
      <c r="E1730" s="77" t="s">
        <v>45</v>
      </c>
      <c r="F1730" s="78" t="s">
        <v>25</v>
      </c>
      <c r="G1730" s="76">
        <f t="shared" ref="G1730:G1793" si="54">ROUND((C1730/100)^2*0.7854,3)</f>
        <v>1.4999999999999999E-2</v>
      </c>
      <c r="H1730" s="79">
        <f t="shared" si="53"/>
        <v>7.8928911386351358E-2</v>
      </c>
      <c r="I1730" s="76">
        <v>498423</v>
      </c>
      <c r="J1730" s="80">
        <v>1700921</v>
      </c>
    </row>
    <row r="1731" spans="1:10" x14ac:dyDescent="0.25">
      <c r="A1731">
        <v>3</v>
      </c>
      <c r="B1731" s="76">
        <v>1492</v>
      </c>
      <c r="C1731" s="76">
        <v>22.92</v>
      </c>
      <c r="D1731" s="76">
        <v>10</v>
      </c>
      <c r="E1731" s="77" t="s">
        <v>45</v>
      </c>
      <c r="F1731" s="78" t="s">
        <v>25</v>
      </c>
      <c r="G1731" s="76">
        <f t="shared" si="54"/>
        <v>4.1000000000000002E-2</v>
      </c>
      <c r="H1731" s="79">
        <f t="shared" ref="H1731:H1794" si="55">IF(E1731="Pino candelillo",-0.0044177+(0.0000285*C1731^2*D1731),((C1731/100)^2)*D1731*0.64*(PI()/4))</f>
        <v>0.26405784943628374</v>
      </c>
      <c r="I1731" s="76">
        <v>498420</v>
      </c>
      <c r="J1731" s="80">
        <v>1700924</v>
      </c>
    </row>
    <row r="1732" spans="1:10" x14ac:dyDescent="0.25">
      <c r="A1732">
        <v>3</v>
      </c>
      <c r="B1732" s="76">
        <v>1493</v>
      </c>
      <c r="C1732" s="76">
        <v>17.829999999999998</v>
      </c>
      <c r="D1732" s="76">
        <v>4</v>
      </c>
      <c r="E1732" s="77" t="s">
        <v>45</v>
      </c>
      <c r="F1732" s="78" t="s">
        <v>25</v>
      </c>
      <c r="G1732" s="76">
        <f t="shared" si="54"/>
        <v>2.5000000000000001E-2</v>
      </c>
      <c r="H1732" s="79">
        <f t="shared" si="55"/>
        <v>6.3919376944051975E-2</v>
      </c>
      <c r="I1732" s="76">
        <v>498420</v>
      </c>
      <c r="J1732" s="80">
        <v>1700924</v>
      </c>
    </row>
    <row r="1733" spans="1:10" x14ac:dyDescent="0.25">
      <c r="A1733">
        <v>3</v>
      </c>
      <c r="B1733" s="76">
        <v>1494</v>
      </c>
      <c r="C1733" s="76">
        <v>14.01</v>
      </c>
      <c r="D1733" s="76">
        <v>7</v>
      </c>
      <c r="E1733" s="77" t="s">
        <v>45</v>
      </c>
      <c r="F1733" s="78" t="s">
        <v>25</v>
      </c>
      <c r="G1733" s="76">
        <f t="shared" si="54"/>
        <v>1.4999999999999999E-2</v>
      </c>
      <c r="H1733" s="79">
        <f t="shared" si="55"/>
        <v>6.9062797463057435E-2</v>
      </c>
      <c r="I1733" s="76">
        <v>498417</v>
      </c>
      <c r="J1733" s="80">
        <v>1700918</v>
      </c>
    </row>
    <row r="1734" spans="1:10" x14ac:dyDescent="0.25">
      <c r="A1734">
        <v>3</v>
      </c>
      <c r="B1734" s="76">
        <v>1495.1</v>
      </c>
      <c r="C1734" s="76">
        <v>11.46</v>
      </c>
      <c r="D1734" s="76">
        <v>6</v>
      </c>
      <c r="E1734" s="77" t="s">
        <v>47</v>
      </c>
      <c r="F1734" s="78" t="s">
        <v>20</v>
      </c>
      <c r="G1734" s="76">
        <f t="shared" si="54"/>
        <v>0.01</v>
      </c>
      <c r="H1734" s="79">
        <f t="shared" si="55"/>
        <v>3.9608677415442557E-2</v>
      </c>
      <c r="I1734" s="76">
        <v>498411</v>
      </c>
      <c r="J1734" s="80">
        <v>1700913</v>
      </c>
    </row>
    <row r="1735" spans="1:10" x14ac:dyDescent="0.25">
      <c r="A1735">
        <v>3</v>
      </c>
      <c r="B1735" s="76">
        <v>1495.2</v>
      </c>
      <c r="C1735" s="76">
        <v>12.73</v>
      </c>
      <c r="D1735" s="76">
        <v>6</v>
      </c>
      <c r="E1735" s="77" t="s">
        <v>47</v>
      </c>
      <c r="F1735" s="78" t="s">
        <v>20</v>
      </c>
      <c r="G1735" s="76">
        <f t="shared" si="54"/>
        <v>1.2999999999999999E-2</v>
      </c>
      <c r="H1735" s="79">
        <f t="shared" si="55"/>
        <v>4.8874003212760461E-2</v>
      </c>
      <c r="I1735" s="76">
        <v>498411</v>
      </c>
      <c r="J1735" s="80">
        <v>1700913</v>
      </c>
    </row>
    <row r="1736" spans="1:10" x14ac:dyDescent="0.25">
      <c r="A1736">
        <v>3</v>
      </c>
      <c r="B1736" s="76">
        <v>1496</v>
      </c>
      <c r="C1736" s="76">
        <v>22.28</v>
      </c>
      <c r="D1736" s="76">
        <v>14</v>
      </c>
      <c r="E1736" s="77" t="s">
        <v>45</v>
      </c>
      <c r="F1736" s="78" t="s">
        <v>25</v>
      </c>
      <c r="G1736" s="76">
        <f t="shared" si="54"/>
        <v>3.9E-2</v>
      </c>
      <c r="H1736" s="79">
        <f t="shared" si="55"/>
        <v>0.34932387093939493</v>
      </c>
      <c r="I1736" s="76">
        <v>498412</v>
      </c>
      <c r="J1736" s="80">
        <v>1700914</v>
      </c>
    </row>
    <row r="1737" spans="1:10" x14ac:dyDescent="0.25">
      <c r="A1737">
        <v>3</v>
      </c>
      <c r="B1737" s="76">
        <v>1497</v>
      </c>
      <c r="C1737" s="76">
        <v>10.82</v>
      </c>
      <c r="D1737" s="76">
        <v>6</v>
      </c>
      <c r="E1737" s="77" t="s">
        <v>47</v>
      </c>
      <c r="F1737" s="78" t="s">
        <v>20</v>
      </c>
      <c r="G1737" s="76">
        <f t="shared" si="54"/>
        <v>8.9999999999999993E-3</v>
      </c>
      <c r="H1737" s="79">
        <f t="shared" si="55"/>
        <v>3.5308204010700069E-2</v>
      </c>
      <c r="I1737" s="76">
        <v>498411</v>
      </c>
      <c r="J1737" s="80">
        <v>1700914</v>
      </c>
    </row>
    <row r="1738" spans="1:10" x14ac:dyDescent="0.25">
      <c r="A1738">
        <v>3</v>
      </c>
      <c r="B1738" s="76">
        <v>1498.1</v>
      </c>
      <c r="C1738" s="76">
        <v>16.55</v>
      </c>
      <c r="D1738" s="76">
        <v>14</v>
      </c>
      <c r="E1738" s="77" t="s">
        <v>45</v>
      </c>
      <c r="F1738" s="78" t="s">
        <v>25</v>
      </c>
      <c r="G1738" s="76">
        <f t="shared" si="54"/>
        <v>2.1999999999999999E-2</v>
      </c>
      <c r="H1738" s="79">
        <f t="shared" si="55"/>
        <v>0.19274977832317275</v>
      </c>
      <c r="I1738" s="76">
        <v>498408</v>
      </c>
      <c r="J1738" s="80">
        <v>1700918</v>
      </c>
    </row>
    <row r="1739" spans="1:10" x14ac:dyDescent="0.25">
      <c r="A1739">
        <v>3</v>
      </c>
      <c r="B1739" s="76">
        <v>1498.2</v>
      </c>
      <c r="C1739" s="76">
        <v>12.1</v>
      </c>
      <c r="D1739" s="76">
        <v>12</v>
      </c>
      <c r="E1739" s="77" t="s">
        <v>45</v>
      </c>
      <c r="F1739" s="78" t="s">
        <v>25</v>
      </c>
      <c r="G1739" s="76">
        <f t="shared" si="54"/>
        <v>1.0999999999999999E-2</v>
      </c>
      <c r="H1739" s="79">
        <f t="shared" si="55"/>
        <v>8.8312431439119668E-2</v>
      </c>
      <c r="I1739" s="76">
        <v>498408</v>
      </c>
      <c r="J1739" s="80">
        <v>1700918</v>
      </c>
    </row>
    <row r="1740" spans="1:10" x14ac:dyDescent="0.25">
      <c r="A1740">
        <v>3</v>
      </c>
      <c r="B1740" s="76">
        <v>1499</v>
      </c>
      <c r="C1740" s="76">
        <v>10.82</v>
      </c>
      <c r="D1740" s="76">
        <v>10</v>
      </c>
      <c r="E1740" s="77" t="s">
        <v>45</v>
      </c>
      <c r="F1740" s="78" t="s">
        <v>25</v>
      </c>
      <c r="G1740" s="76">
        <f t="shared" si="54"/>
        <v>8.9999999999999993E-3</v>
      </c>
      <c r="H1740" s="79">
        <f t="shared" si="55"/>
        <v>5.8847006684500117E-2</v>
      </c>
      <c r="I1740" s="76">
        <v>498408</v>
      </c>
      <c r="J1740" s="80">
        <v>1700918</v>
      </c>
    </row>
    <row r="1741" spans="1:10" x14ac:dyDescent="0.25">
      <c r="A1741">
        <v>3</v>
      </c>
      <c r="B1741" s="76">
        <v>1500</v>
      </c>
      <c r="C1741" s="76">
        <v>10.82</v>
      </c>
      <c r="D1741" s="76">
        <v>6</v>
      </c>
      <c r="E1741" s="77" t="s">
        <v>46</v>
      </c>
      <c r="F1741" s="78" t="s">
        <v>17</v>
      </c>
      <c r="G1741" s="76">
        <f t="shared" si="54"/>
        <v>8.9999999999999993E-3</v>
      </c>
      <c r="H1741" s="79">
        <f t="shared" si="55"/>
        <v>3.5308204010700069E-2</v>
      </c>
      <c r="I1741" s="76">
        <v>498410</v>
      </c>
      <c r="J1741" s="80">
        <v>1700920</v>
      </c>
    </row>
    <row r="1742" spans="1:10" x14ac:dyDescent="0.25">
      <c r="A1742">
        <v>3</v>
      </c>
      <c r="B1742" s="76">
        <v>1501.1</v>
      </c>
      <c r="C1742" s="76">
        <v>14.01</v>
      </c>
      <c r="D1742" s="76">
        <v>7</v>
      </c>
      <c r="E1742" s="77" t="s">
        <v>47</v>
      </c>
      <c r="F1742" s="78" t="s">
        <v>20</v>
      </c>
      <c r="G1742" s="76">
        <f t="shared" si="54"/>
        <v>1.4999999999999999E-2</v>
      </c>
      <c r="H1742" s="79">
        <f t="shared" si="55"/>
        <v>6.9062797463057435E-2</v>
      </c>
      <c r="I1742" s="76">
        <v>498409</v>
      </c>
      <c r="J1742" s="80">
        <v>1700920</v>
      </c>
    </row>
    <row r="1743" spans="1:10" x14ac:dyDescent="0.25">
      <c r="A1743">
        <v>3</v>
      </c>
      <c r="B1743" s="76">
        <v>1501.2</v>
      </c>
      <c r="C1743" s="76">
        <v>14.01</v>
      </c>
      <c r="D1743" s="76">
        <v>7</v>
      </c>
      <c r="E1743" s="77" t="s">
        <v>47</v>
      </c>
      <c r="F1743" s="78" t="s">
        <v>20</v>
      </c>
      <c r="G1743" s="76">
        <f t="shared" si="54"/>
        <v>1.4999999999999999E-2</v>
      </c>
      <c r="H1743" s="79">
        <f t="shared" si="55"/>
        <v>6.9062797463057435E-2</v>
      </c>
      <c r="I1743" s="76">
        <v>498409</v>
      </c>
      <c r="J1743" s="80">
        <v>1700920</v>
      </c>
    </row>
    <row r="1744" spans="1:10" x14ac:dyDescent="0.25">
      <c r="A1744">
        <v>3</v>
      </c>
      <c r="B1744" s="76">
        <v>1502</v>
      </c>
      <c r="C1744" s="76">
        <v>30.88</v>
      </c>
      <c r="D1744" s="76">
        <v>16</v>
      </c>
      <c r="E1744" s="77" t="s">
        <v>45</v>
      </c>
      <c r="F1744" s="78" t="s">
        <v>25</v>
      </c>
      <c r="G1744" s="76">
        <f t="shared" si="54"/>
        <v>7.4999999999999997E-2</v>
      </c>
      <c r="H1744" s="79">
        <f t="shared" si="55"/>
        <v>0.76691003640097133</v>
      </c>
      <c r="I1744" s="76">
        <v>498410</v>
      </c>
      <c r="J1744" s="80">
        <v>1700918</v>
      </c>
    </row>
    <row r="1745" spans="1:10" x14ac:dyDescent="0.25">
      <c r="A1745">
        <v>3</v>
      </c>
      <c r="B1745" s="76">
        <v>1503</v>
      </c>
      <c r="C1745" s="76">
        <v>42.02</v>
      </c>
      <c r="D1745" s="76">
        <v>14</v>
      </c>
      <c r="E1745" s="77" t="s">
        <v>45</v>
      </c>
      <c r="F1745" s="78" t="s">
        <v>25</v>
      </c>
      <c r="G1745" s="76">
        <f t="shared" si="54"/>
        <v>0.13900000000000001</v>
      </c>
      <c r="H1745" s="79">
        <f t="shared" si="55"/>
        <v>1.2425388804029571</v>
      </c>
      <c r="I1745" s="76">
        <v>498404</v>
      </c>
      <c r="J1745" s="80">
        <v>1700916</v>
      </c>
    </row>
    <row r="1746" spans="1:10" x14ac:dyDescent="0.25">
      <c r="A1746">
        <v>3</v>
      </c>
      <c r="B1746" s="76">
        <v>1504.1</v>
      </c>
      <c r="C1746" s="76">
        <v>12.73</v>
      </c>
      <c r="D1746" s="76">
        <v>8</v>
      </c>
      <c r="E1746" s="77" t="s">
        <v>45</v>
      </c>
      <c r="F1746" s="78" t="s">
        <v>25</v>
      </c>
      <c r="G1746" s="76">
        <f t="shared" si="54"/>
        <v>1.2999999999999999E-2</v>
      </c>
      <c r="H1746" s="79">
        <f t="shared" si="55"/>
        <v>6.5165337617013944E-2</v>
      </c>
      <c r="I1746" s="76">
        <v>498402</v>
      </c>
      <c r="J1746" s="80">
        <v>1700916</v>
      </c>
    </row>
    <row r="1747" spans="1:10" x14ac:dyDescent="0.25">
      <c r="A1747">
        <v>3</v>
      </c>
      <c r="B1747" s="76">
        <v>1504.2</v>
      </c>
      <c r="C1747" s="76">
        <v>10.19</v>
      </c>
      <c r="D1747" s="76">
        <v>4</v>
      </c>
      <c r="E1747" s="77" t="s">
        <v>45</v>
      </c>
      <c r="F1747" s="78" t="s">
        <v>25</v>
      </c>
      <c r="G1747" s="76">
        <f t="shared" si="54"/>
        <v>8.0000000000000002E-3</v>
      </c>
      <c r="H1747" s="79">
        <f t="shared" si="55"/>
        <v>2.0877486651994563E-2</v>
      </c>
      <c r="I1747" s="76">
        <v>498402</v>
      </c>
      <c r="J1747" s="80">
        <v>1700916</v>
      </c>
    </row>
    <row r="1748" spans="1:10" x14ac:dyDescent="0.25">
      <c r="A1748">
        <v>3</v>
      </c>
      <c r="B1748" s="76">
        <v>1504.3</v>
      </c>
      <c r="C1748" s="76">
        <v>9.5500000000000007</v>
      </c>
      <c r="D1748" s="76">
        <v>6</v>
      </c>
      <c r="E1748" s="77" t="s">
        <v>45</v>
      </c>
      <c r="F1748" s="78" t="s">
        <v>25</v>
      </c>
      <c r="G1748" s="76">
        <f t="shared" si="54"/>
        <v>7.0000000000000001E-3</v>
      </c>
      <c r="H1748" s="79">
        <f t="shared" si="55"/>
        <v>2.7506025982946217E-2</v>
      </c>
      <c r="I1748" s="76">
        <v>498402</v>
      </c>
      <c r="J1748" s="80">
        <v>1700916</v>
      </c>
    </row>
    <row r="1749" spans="1:10" x14ac:dyDescent="0.25">
      <c r="A1749">
        <v>3</v>
      </c>
      <c r="B1749" s="76">
        <v>1505</v>
      </c>
      <c r="C1749" s="76">
        <v>15.92</v>
      </c>
      <c r="D1749" s="76">
        <v>7</v>
      </c>
      <c r="E1749" s="77" t="s">
        <v>46</v>
      </c>
      <c r="F1749" s="78" t="s">
        <v>17</v>
      </c>
      <c r="G1749" s="76">
        <f t="shared" si="54"/>
        <v>0.02</v>
      </c>
      <c r="H1749" s="79">
        <f t="shared" si="55"/>
        <v>8.9177239011703394E-2</v>
      </c>
      <c r="I1749" s="76">
        <v>498400</v>
      </c>
      <c r="J1749" s="80">
        <v>1700917</v>
      </c>
    </row>
    <row r="1750" spans="1:10" x14ac:dyDescent="0.25">
      <c r="A1750">
        <v>3</v>
      </c>
      <c r="B1750" s="76">
        <v>1506</v>
      </c>
      <c r="C1750" s="76">
        <v>37.56</v>
      </c>
      <c r="D1750" s="76">
        <v>13</v>
      </c>
      <c r="E1750" s="77" t="s">
        <v>45</v>
      </c>
      <c r="F1750" s="78" t="s">
        <v>25</v>
      </c>
      <c r="G1750" s="76">
        <f t="shared" si="54"/>
        <v>0.111</v>
      </c>
      <c r="H1750" s="79">
        <f t="shared" si="55"/>
        <v>0.92185873432335386</v>
      </c>
      <c r="I1750" s="76">
        <v>498399</v>
      </c>
      <c r="J1750" s="80">
        <v>1700919</v>
      </c>
    </row>
    <row r="1751" spans="1:10" x14ac:dyDescent="0.25">
      <c r="A1751">
        <v>3</v>
      </c>
      <c r="B1751" s="76">
        <v>1507</v>
      </c>
      <c r="C1751" s="76">
        <v>25.46</v>
      </c>
      <c r="D1751" s="76">
        <v>16</v>
      </c>
      <c r="E1751" s="77" t="s">
        <v>45</v>
      </c>
      <c r="F1751" s="78" t="s">
        <v>25</v>
      </c>
      <c r="G1751" s="76">
        <f t="shared" si="54"/>
        <v>5.0999999999999997E-2</v>
      </c>
      <c r="H1751" s="79">
        <f t="shared" si="55"/>
        <v>0.52132270093611155</v>
      </c>
      <c r="I1751" s="76">
        <v>498400</v>
      </c>
      <c r="J1751" s="80">
        <v>1700922</v>
      </c>
    </row>
    <row r="1752" spans="1:10" x14ac:dyDescent="0.25">
      <c r="A1752">
        <v>3</v>
      </c>
      <c r="B1752" s="76">
        <v>1508</v>
      </c>
      <c r="C1752" s="76">
        <v>11.78</v>
      </c>
      <c r="D1752" s="76">
        <v>5</v>
      </c>
      <c r="E1752" s="77" t="s">
        <v>47</v>
      </c>
      <c r="F1752" s="78" t="s">
        <v>20</v>
      </c>
      <c r="G1752" s="76">
        <f t="shared" si="54"/>
        <v>1.0999999999999999E-2</v>
      </c>
      <c r="H1752" s="79">
        <f t="shared" si="55"/>
        <v>3.4876302879232789E-2</v>
      </c>
      <c r="I1752" s="76">
        <v>498393</v>
      </c>
      <c r="J1752" s="80">
        <v>1700921</v>
      </c>
    </row>
    <row r="1753" spans="1:10" x14ac:dyDescent="0.25">
      <c r="A1753">
        <v>3</v>
      </c>
      <c r="B1753" s="76">
        <v>1509</v>
      </c>
      <c r="C1753" s="76">
        <v>31.83</v>
      </c>
      <c r="D1753" s="76">
        <v>17</v>
      </c>
      <c r="E1753" s="77" t="s">
        <v>45</v>
      </c>
      <c r="F1753" s="78" t="s">
        <v>25</v>
      </c>
      <c r="G1753" s="76">
        <f t="shared" si="54"/>
        <v>0.08</v>
      </c>
      <c r="H1753" s="79">
        <f t="shared" si="55"/>
        <v>0.86574911041526159</v>
      </c>
      <c r="I1753" s="76">
        <v>498403</v>
      </c>
      <c r="J1753" s="80">
        <v>1700928</v>
      </c>
    </row>
    <row r="1754" spans="1:10" x14ac:dyDescent="0.25">
      <c r="A1754">
        <v>3</v>
      </c>
      <c r="B1754" s="76">
        <v>1510</v>
      </c>
      <c r="C1754" s="76">
        <v>17.829999999999998</v>
      </c>
      <c r="D1754" s="76">
        <v>9</v>
      </c>
      <c r="E1754" s="77" t="s">
        <v>45</v>
      </c>
      <c r="F1754" s="78" t="s">
        <v>25</v>
      </c>
      <c r="G1754" s="76">
        <f t="shared" si="54"/>
        <v>2.5000000000000001E-2</v>
      </c>
      <c r="H1754" s="79">
        <f t="shared" si="55"/>
        <v>0.14381859812411693</v>
      </c>
      <c r="I1754" s="76">
        <v>498402</v>
      </c>
      <c r="J1754" s="80">
        <v>1700928</v>
      </c>
    </row>
    <row r="1755" spans="1:10" x14ac:dyDescent="0.25">
      <c r="A1755">
        <v>3</v>
      </c>
      <c r="B1755" s="76">
        <v>1511</v>
      </c>
      <c r="C1755" s="76">
        <v>42.02</v>
      </c>
      <c r="D1755" s="76">
        <v>19</v>
      </c>
      <c r="E1755" s="77" t="s">
        <v>45</v>
      </c>
      <c r="F1755" s="78" t="s">
        <v>25</v>
      </c>
      <c r="G1755" s="76">
        <f t="shared" si="54"/>
        <v>0.13900000000000001</v>
      </c>
      <c r="H1755" s="79">
        <f t="shared" si="55"/>
        <v>1.686302766261156</v>
      </c>
      <c r="I1755" s="76">
        <v>498401</v>
      </c>
      <c r="J1755" s="80">
        <v>1700924</v>
      </c>
    </row>
    <row r="1756" spans="1:10" x14ac:dyDescent="0.25">
      <c r="A1756">
        <v>3</v>
      </c>
      <c r="B1756" s="76">
        <v>1512</v>
      </c>
      <c r="C1756" s="76">
        <v>14.96</v>
      </c>
      <c r="D1756" s="76">
        <v>9</v>
      </c>
      <c r="E1756" s="77" t="s">
        <v>45</v>
      </c>
      <c r="F1756" s="78" t="s">
        <v>25</v>
      </c>
      <c r="G1756" s="76">
        <f t="shared" si="54"/>
        <v>1.7999999999999999E-2</v>
      </c>
      <c r="H1756" s="79">
        <f t="shared" si="55"/>
        <v>0.10124545858871639</v>
      </c>
      <c r="I1756" s="76">
        <v>498405</v>
      </c>
      <c r="J1756" s="80">
        <v>1700929</v>
      </c>
    </row>
    <row r="1757" spans="1:10" x14ac:dyDescent="0.25">
      <c r="A1757">
        <v>3</v>
      </c>
      <c r="B1757" s="76">
        <v>1513</v>
      </c>
      <c r="C1757" s="76">
        <v>13.37</v>
      </c>
      <c r="D1757" s="76">
        <v>7</v>
      </c>
      <c r="E1757" s="77" t="s">
        <v>45</v>
      </c>
      <c r="F1757" s="78" t="s">
        <v>25</v>
      </c>
      <c r="G1757" s="76">
        <f t="shared" si="54"/>
        <v>1.4E-2</v>
      </c>
      <c r="H1757" s="79">
        <f t="shared" si="55"/>
        <v>6.2897112747670333E-2</v>
      </c>
      <c r="I1757" s="76">
        <v>498406</v>
      </c>
      <c r="J1757" s="80">
        <v>1700931</v>
      </c>
    </row>
    <row r="1758" spans="1:10" x14ac:dyDescent="0.25">
      <c r="A1758">
        <v>3</v>
      </c>
      <c r="B1758" s="76">
        <v>1514</v>
      </c>
      <c r="C1758" s="76">
        <v>19.739999999999998</v>
      </c>
      <c r="D1758" s="76">
        <v>12</v>
      </c>
      <c r="E1758" s="77" t="s">
        <v>45</v>
      </c>
      <c r="F1758" s="78" t="s">
        <v>25</v>
      </c>
      <c r="G1758" s="76">
        <f t="shared" si="54"/>
        <v>3.1E-2</v>
      </c>
      <c r="H1758" s="79">
        <f t="shared" si="55"/>
        <v>0.23504195894437749</v>
      </c>
      <c r="I1758" s="76">
        <v>498405</v>
      </c>
      <c r="J1758" s="80">
        <v>1700931</v>
      </c>
    </row>
    <row r="1759" spans="1:10" x14ac:dyDescent="0.25">
      <c r="A1759">
        <v>3</v>
      </c>
      <c r="B1759" s="76">
        <v>1515</v>
      </c>
      <c r="C1759" s="76">
        <v>34.380000000000003</v>
      </c>
      <c r="D1759" s="76">
        <v>16</v>
      </c>
      <c r="E1759" s="77" t="s">
        <v>45</v>
      </c>
      <c r="F1759" s="78" t="s">
        <v>25</v>
      </c>
      <c r="G1759" s="76">
        <f t="shared" si="54"/>
        <v>9.2999999999999999E-2</v>
      </c>
      <c r="H1759" s="79">
        <f t="shared" si="55"/>
        <v>0.95060825797062165</v>
      </c>
      <c r="I1759" s="76">
        <v>498409</v>
      </c>
      <c r="J1759" s="80">
        <v>1700931</v>
      </c>
    </row>
    <row r="1760" spans="1:10" x14ac:dyDescent="0.25">
      <c r="A1760">
        <v>3</v>
      </c>
      <c r="B1760" s="76">
        <v>1516</v>
      </c>
      <c r="C1760" s="76">
        <v>11.78</v>
      </c>
      <c r="D1760" s="76">
        <v>6</v>
      </c>
      <c r="E1760" s="77" t="s">
        <v>45</v>
      </c>
      <c r="F1760" s="78" t="s">
        <v>25</v>
      </c>
      <c r="G1760" s="76">
        <f t="shared" si="54"/>
        <v>1.0999999999999999E-2</v>
      </c>
      <c r="H1760" s="79">
        <f t="shared" si="55"/>
        <v>4.1851563455079337E-2</v>
      </c>
      <c r="I1760" s="76">
        <v>498410</v>
      </c>
      <c r="J1760" s="80">
        <v>1700923</v>
      </c>
    </row>
    <row r="1761" spans="1:10" x14ac:dyDescent="0.25">
      <c r="A1761">
        <v>3</v>
      </c>
      <c r="B1761" s="76">
        <v>1517</v>
      </c>
      <c r="C1761" s="76">
        <v>15.28</v>
      </c>
      <c r="D1761" s="76">
        <v>10</v>
      </c>
      <c r="E1761" s="77" t="s">
        <v>45</v>
      </c>
      <c r="F1761" s="78" t="s">
        <v>25</v>
      </c>
      <c r="G1761" s="76">
        <f t="shared" si="54"/>
        <v>1.7999999999999999E-2</v>
      </c>
      <c r="H1761" s="79">
        <f t="shared" si="55"/>
        <v>0.11735904419390386</v>
      </c>
      <c r="I1761" s="76">
        <v>498414</v>
      </c>
      <c r="J1761" s="80">
        <v>1700924</v>
      </c>
    </row>
    <row r="1762" spans="1:10" x14ac:dyDescent="0.25">
      <c r="A1762">
        <v>3</v>
      </c>
      <c r="B1762" s="76">
        <v>1518</v>
      </c>
      <c r="C1762" s="76">
        <v>25.46</v>
      </c>
      <c r="D1762" s="76">
        <v>14</v>
      </c>
      <c r="E1762" s="77" t="s">
        <v>45</v>
      </c>
      <c r="F1762" s="78" t="s">
        <v>25</v>
      </c>
      <c r="G1762" s="76">
        <f t="shared" si="54"/>
        <v>5.0999999999999997E-2</v>
      </c>
      <c r="H1762" s="79">
        <f t="shared" si="55"/>
        <v>0.45615736331909762</v>
      </c>
      <c r="I1762" s="76">
        <v>498412</v>
      </c>
      <c r="J1762" s="80">
        <v>1700924</v>
      </c>
    </row>
    <row r="1763" spans="1:10" x14ac:dyDescent="0.25">
      <c r="A1763">
        <v>3</v>
      </c>
      <c r="B1763" s="76">
        <v>1519</v>
      </c>
      <c r="C1763" s="76">
        <v>45.84</v>
      </c>
      <c r="D1763" s="76">
        <v>19</v>
      </c>
      <c r="E1763" s="77" t="s">
        <v>45</v>
      </c>
      <c r="F1763" s="78" t="s">
        <v>25</v>
      </c>
      <c r="G1763" s="76">
        <f t="shared" si="54"/>
        <v>0.16500000000000001</v>
      </c>
      <c r="H1763" s="79">
        <f t="shared" si="55"/>
        <v>2.0068396557157562</v>
      </c>
      <c r="I1763" s="76">
        <v>498412</v>
      </c>
      <c r="J1763" s="80">
        <v>1700949</v>
      </c>
    </row>
    <row r="1764" spans="1:10" x14ac:dyDescent="0.25">
      <c r="A1764">
        <v>3</v>
      </c>
      <c r="B1764" s="76">
        <v>1520</v>
      </c>
      <c r="C1764" s="76">
        <v>22.28</v>
      </c>
      <c r="D1764" s="76">
        <v>8</v>
      </c>
      <c r="E1764" s="77" t="s">
        <v>47</v>
      </c>
      <c r="F1764" s="78" t="s">
        <v>20</v>
      </c>
      <c r="G1764" s="76">
        <f t="shared" si="54"/>
        <v>3.9E-2</v>
      </c>
      <c r="H1764" s="79">
        <f t="shared" si="55"/>
        <v>0.19961364053679714</v>
      </c>
      <c r="I1764" s="76">
        <v>498413</v>
      </c>
      <c r="J1764" s="80">
        <v>1700943</v>
      </c>
    </row>
    <row r="1765" spans="1:10" x14ac:dyDescent="0.25">
      <c r="A1765">
        <v>3</v>
      </c>
      <c r="B1765" s="76">
        <v>1521.1</v>
      </c>
      <c r="C1765" s="76">
        <v>27.69</v>
      </c>
      <c r="D1765" s="76">
        <v>12</v>
      </c>
      <c r="E1765" s="77" t="s">
        <v>45</v>
      </c>
      <c r="F1765" s="78" t="s">
        <v>25</v>
      </c>
      <c r="G1765" s="76">
        <f t="shared" si="54"/>
        <v>0.06</v>
      </c>
      <c r="H1765" s="79">
        <f t="shared" si="55"/>
        <v>0.46248431980840121</v>
      </c>
      <c r="I1765" s="76">
        <v>498410</v>
      </c>
      <c r="J1765" s="80">
        <v>1700941</v>
      </c>
    </row>
    <row r="1766" spans="1:10" x14ac:dyDescent="0.25">
      <c r="A1766">
        <v>3</v>
      </c>
      <c r="B1766" s="76">
        <v>1521.2</v>
      </c>
      <c r="C1766" s="76">
        <v>10.5</v>
      </c>
      <c r="D1766" s="76">
        <v>8</v>
      </c>
      <c r="E1766" s="77" t="s">
        <v>45</v>
      </c>
      <c r="F1766" s="78" t="s">
        <v>25</v>
      </c>
      <c r="G1766" s="76">
        <f t="shared" si="54"/>
        <v>8.9999999999999993E-3</v>
      </c>
      <c r="H1766" s="79">
        <f t="shared" si="55"/>
        <v>4.4334155527459153E-2</v>
      </c>
      <c r="I1766" s="76">
        <v>498410</v>
      </c>
      <c r="J1766" s="80">
        <v>1700941</v>
      </c>
    </row>
    <row r="1767" spans="1:10" x14ac:dyDescent="0.25">
      <c r="A1767">
        <v>3</v>
      </c>
      <c r="B1767" s="76">
        <v>1522</v>
      </c>
      <c r="C1767" s="76">
        <v>24.83</v>
      </c>
      <c r="D1767" s="76">
        <v>12</v>
      </c>
      <c r="E1767" s="77" t="s">
        <v>45</v>
      </c>
      <c r="F1767" s="78" t="s">
        <v>25</v>
      </c>
      <c r="G1767" s="76">
        <f t="shared" si="54"/>
        <v>4.8000000000000001E-2</v>
      </c>
      <c r="H1767" s="79">
        <f t="shared" si="55"/>
        <v>0.37188147128943283</v>
      </c>
      <c r="I1767" s="76">
        <v>498410</v>
      </c>
      <c r="J1767" s="80">
        <v>1700941</v>
      </c>
    </row>
    <row r="1768" spans="1:10" x14ac:dyDescent="0.25">
      <c r="A1768">
        <v>3</v>
      </c>
      <c r="B1768" s="76">
        <v>1523</v>
      </c>
      <c r="C1768" s="76">
        <v>26.74</v>
      </c>
      <c r="D1768" s="76">
        <v>17</v>
      </c>
      <c r="E1768" s="77" t="s">
        <v>45</v>
      </c>
      <c r="F1768" s="78" t="s">
        <v>25</v>
      </c>
      <c r="G1768" s="76">
        <f t="shared" si="54"/>
        <v>5.6000000000000001E-2</v>
      </c>
      <c r="H1768" s="79">
        <f t="shared" si="55"/>
        <v>0.61100052383451187</v>
      </c>
      <c r="I1768" s="76">
        <v>498408</v>
      </c>
      <c r="J1768" s="80">
        <v>1700940</v>
      </c>
    </row>
    <row r="1769" spans="1:10" x14ac:dyDescent="0.25">
      <c r="A1769">
        <v>3</v>
      </c>
      <c r="B1769" s="76">
        <v>1524</v>
      </c>
      <c r="C1769" s="76">
        <v>26.74</v>
      </c>
      <c r="D1769" s="76">
        <v>18</v>
      </c>
      <c r="E1769" s="77" t="s">
        <v>45</v>
      </c>
      <c r="F1769" s="78" t="s">
        <v>25</v>
      </c>
      <c r="G1769" s="76">
        <f t="shared" si="54"/>
        <v>5.6000000000000001E-2</v>
      </c>
      <c r="H1769" s="79">
        <f t="shared" si="55"/>
        <v>0.64694173111889486</v>
      </c>
      <c r="I1769" s="76">
        <v>498401</v>
      </c>
      <c r="J1769" s="80">
        <v>1700940</v>
      </c>
    </row>
    <row r="1770" spans="1:10" x14ac:dyDescent="0.25">
      <c r="A1770">
        <v>3</v>
      </c>
      <c r="B1770" s="76">
        <v>1525</v>
      </c>
      <c r="C1770" s="76">
        <v>18.14</v>
      </c>
      <c r="D1770" s="76">
        <v>16</v>
      </c>
      <c r="E1770" s="77" t="s">
        <v>45</v>
      </c>
      <c r="F1770" s="78" t="s">
        <v>25</v>
      </c>
      <c r="G1770" s="76">
        <f t="shared" si="54"/>
        <v>2.5999999999999999E-2</v>
      </c>
      <c r="H1770" s="79">
        <f t="shared" si="55"/>
        <v>0.26464543282001823</v>
      </c>
      <c r="I1770" s="76">
        <v>498402</v>
      </c>
      <c r="J1770" s="80">
        <v>1700939</v>
      </c>
    </row>
    <row r="1771" spans="1:10" x14ac:dyDescent="0.25">
      <c r="A1771">
        <v>3</v>
      </c>
      <c r="B1771" s="76">
        <v>1526.1</v>
      </c>
      <c r="C1771" s="76">
        <v>34.06</v>
      </c>
      <c r="D1771" s="76">
        <v>16</v>
      </c>
      <c r="E1771" s="77" t="s">
        <v>45</v>
      </c>
      <c r="F1771" s="78" t="s">
        <v>25</v>
      </c>
      <c r="G1771" s="76">
        <f t="shared" si="54"/>
        <v>9.0999999999999998E-2</v>
      </c>
      <c r="H1771" s="79">
        <f t="shared" si="55"/>
        <v>0.9329945895193601</v>
      </c>
      <c r="I1771" s="76">
        <v>498401</v>
      </c>
      <c r="J1771" s="80">
        <v>1700939</v>
      </c>
    </row>
    <row r="1772" spans="1:10" x14ac:dyDescent="0.25">
      <c r="A1772">
        <v>3</v>
      </c>
      <c r="B1772" s="76">
        <v>1526.2</v>
      </c>
      <c r="C1772" s="76">
        <v>14.01</v>
      </c>
      <c r="D1772" s="76">
        <v>10</v>
      </c>
      <c r="E1772" s="77" t="s">
        <v>45</v>
      </c>
      <c r="F1772" s="78" t="s">
        <v>25</v>
      </c>
      <c r="G1772" s="76">
        <f t="shared" si="54"/>
        <v>1.4999999999999999E-2</v>
      </c>
      <c r="H1772" s="79">
        <f t="shared" si="55"/>
        <v>9.8661139232939205E-2</v>
      </c>
      <c r="I1772" s="76">
        <v>498401</v>
      </c>
      <c r="J1772" s="80">
        <v>1700939</v>
      </c>
    </row>
    <row r="1773" spans="1:10" x14ac:dyDescent="0.25">
      <c r="A1773">
        <v>3</v>
      </c>
      <c r="B1773" s="76">
        <v>1527</v>
      </c>
      <c r="C1773" s="76">
        <v>27.06</v>
      </c>
      <c r="D1773" s="76">
        <v>13</v>
      </c>
      <c r="E1773" s="77" t="s">
        <v>45</v>
      </c>
      <c r="F1773" s="78" t="s">
        <v>25</v>
      </c>
      <c r="G1773" s="76">
        <f t="shared" si="54"/>
        <v>5.8000000000000003E-2</v>
      </c>
      <c r="H1773" s="79">
        <f t="shared" si="55"/>
        <v>0.4784855117948138</v>
      </c>
      <c r="I1773" s="76">
        <v>498401</v>
      </c>
      <c r="J1773" s="80">
        <v>1700949</v>
      </c>
    </row>
    <row r="1774" spans="1:10" x14ac:dyDescent="0.25">
      <c r="A1774">
        <v>3</v>
      </c>
      <c r="B1774" s="76">
        <v>1528</v>
      </c>
      <c r="C1774" s="76">
        <v>24.83</v>
      </c>
      <c r="D1774" s="76">
        <v>16</v>
      </c>
      <c r="E1774" s="77" t="s">
        <v>45</v>
      </c>
      <c r="F1774" s="78" t="s">
        <v>25</v>
      </c>
      <c r="G1774" s="76">
        <f t="shared" si="54"/>
        <v>4.8000000000000001E-2</v>
      </c>
      <c r="H1774" s="79">
        <f t="shared" si="55"/>
        <v>0.49584196171924377</v>
      </c>
      <c r="I1774" s="76">
        <v>498401</v>
      </c>
      <c r="J1774" s="80">
        <v>1700939</v>
      </c>
    </row>
    <row r="1775" spans="1:10" x14ac:dyDescent="0.25">
      <c r="A1775">
        <v>3</v>
      </c>
      <c r="B1775" s="76">
        <v>1529.1</v>
      </c>
      <c r="C1775" s="76">
        <v>14.32</v>
      </c>
      <c r="D1775" s="76">
        <v>12</v>
      </c>
      <c r="E1775" s="77" t="s">
        <v>45</v>
      </c>
      <c r="F1775" s="78" t="s">
        <v>25</v>
      </c>
      <c r="G1775" s="76">
        <f t="shared" si="54"/>
        <v>1.6E-2</v>
      </c>
      <c r="H1775" s="79">
        <f t="shared" si="55"/>
        <v>0.12369072563855837</v>
      </c>
      <c r="I1775" s="76">
        <v>498395</v>
      </c>
      <c r="J1775" s="80">
        <v>1700936</v>
      </c>
    </row>
    <row r="1776" spans="1:10" x14ac:dyDescent="0.25">
      <c r="A1776">
        <v>3</v>
      </c>
      <c r="B1776" s="76">
        <v>1529.2</v>
      </c>
      <c r="C1776" s="76">
        <v>14.64</v>
      </c>
      <c r="D1776" s="76">
        <v>12</v>
      </c>
      <c r="E1776" s="77" t="s">
        <v>45</v>
      </c>
      <c r="F1776" s="78" t="s">
        <v>25</v>
      </c>
      <c r="G1776" s="76">
        <f t="shared" si="54"/>
        <v>1.7000000000000001E-2</v>
      </c>
      <c r="H1776" s="79">
        <f t="shared" si="55"/>
        <v>0.12928056898691306</v>
      </c>
      <c r="I1776" s="76">
        <v>498395</v>
      </c>
      <c r="J1776" s="80">
        <v>1700936</v>
      </c>
    </row>
    <row r="1777" spans="1:10" x14ac:dyDescent="0.25">
      <c r="A1777">
        <v>3</v>
      </c>
      <c r="B1777" s="76">
        <v>1530</v>
      </c>
      <c r="C1777" s="76">
        <v>15.28</v>
      </c>
      <c r="D1777" s="76">
        <v>7</v>
      </c>
      <c r="E1777" s="77" t="s">
        <v>47</v>
      </c>
      <c r="F1777" s="78" t="s">
        <v>20</v>
      </c>
      <c r="G1777" s="76">
        <f t="shared" si="54"/>
        <v>1.7999999999999999E-2</v>
      </c>
      <c r="H1777" s="79">
        <f t="shared" si="55"/>
        <v>8.2151330935732694E-2</v>
      </c>
      <c r="I1777" s="76">
        <v>498393</v>
      </c>
      <c r="J1777" s="80">
        <v>1700941</v>
      </c>
    </row>
    <row r="1778" spans="1:10" x14ac:dyDescent="0.25">
      <c r="A1778">
        <v>3</v>
      </c>
      <c r="B1778" s="76">
        <v>1531</v>
      </c>
      <c r="C1778" s="76">
        <v>26.42</v>
      </c>
      <c r="D1778" s="76">
        <v>13</v>
      </c>
      <c r="E1778" s="77" t="s">
        <v>45</v>
      </c>
      <c r="F1778" s="78" t="s">
        <v>25</v>
      </c>
      <c r="G1778" s="76">
        <f t="shared" si="54"/>
        <v>5.5E-2</v>
      </c>
      <c r="H1778" s="79">
        <f t="shared" si="55"/>
        <v>0.45611970441964045</v>
      </c>
      <c r="I1778" s="76">
        <v>498391</v>
      </c>
      <c r="J1778" s="80">
        <v>1700943</v>
      </c>
    </row>
    <row r="1779" spans="1:10" x14ac:dyDescent="0.25">
      <c r="A1779">
        <v>3</v>
      </c>
      <c r="B1779" s="76">
        <v>1532.1</v>
      </c>
      <c r="C1779" s="76">
        <v>10.82</v>
      </c>
      <c r="D1779" s="76">
        <v>6</v>
      </c>
      <c r="E1779" s="77" t="s">
        <v>47</v>
      </c>
      <c r="F1779" s="78" t="s">
        <v>20</v>
      </c>
      <c r="G1779" s="76">
        <f t="shared" si="54"/>
        <v>8.9999999999999993E-3</v>
      </c>
      <c r="H1779" s="79">
        <f t="shared" si="55"/>
        <v>3.5308204010700069E-2</v>
      </c>
      <c r="I1779" s="76">
        <v>498392</v>
      </c>
      <c r="J1779" s="80">
        <v>1700940</v>
      </c>
    </row>
    <row r="1780" spans="1:10" x14ac:dyDescent="0.25">
      <c r="A1780">
        <v>3</v>
      </c>
      <c r="B1780" s="76">
        <v>1532.2</v>
      </c>
      <c r="C1780" s="76">
        <v>11.14</v>
      </c>
      <c r="D1780" s="76">
        <v>5</v>
      </c>
      <c r="E1780" s="77" t="s">
        <v>47</v>
      </c>
      <c r="F1780" s="78" t="s">
        <v>20</v>
      </c>
      <c r="G1780" s="76">
        <f t="shared" si="54"/>
        <v>0.01</v>
      </c>
      <c r="H1780" s="79">
        <f t="shared" si="55"/>
        <v>3.1189631333874548E-2</v>
      </c>
      <c r="I1780" s="76">
        <v>498392</v>
      </c>
      <c r="J1780" s="80">
        <v>1700940</v>
      </c>
    </row>
    <row r="1781" spans="1:10" x14ac:dyDescent="0.25">
      <c r="A1781">
        <v>3</v>
      </c>
      <c r="B1781" s="76">
        <v>1533</v>
      </c>
      <c r="C1781" s="76">
        <v>33.1</v>
      </c>
      <c r="D1781" s="76">
        <v>14</v>
      </c>
      <c r="E1781" s="77" t="s">
        <v>45</v>
      </c>
      <c r="F1781" s="78" t="s">
        <v>25</v>
      </c>
      <c r="G1781" s="76">
        <f t="shared" si="54"/>
        <v>8.5999999999999993E-2</v>
      </c>
      <c r="H1781" s="79">
        <f t="shared" si="55"/>
        <v>0.770999113292691</v>
      </c>
      <c r="I1781" s="76">
        <v>498395</v>
      </c>
      <c r="J1781" s="80">
        <v>1700937</v>
      </c>
    </row>
    <row r="1782" spans="1:10" x14ac:dyDescent="0.25">
      <c r="A1782">
        <v>3</v>
      </c>
      <c r="B1782" s="76">
        <v>1534</v>
      </c>
      <c r="C1782" s="76">
        <v>11.14</v>
      </c>
      <c r="D1782" s="76">
        <v>5</v>
      </c>
      <c r="E1782" s="77" t="s">
        <v>45</v>
      </c>
      <c r="F1782" s="78" t="s">
        <v>25</v>
      </c>
      <c r="G1782" s="76">
        <f t="shared" si="54"/>
        <v>0.01</v>
      </c>
      <c r="H1782" s="79">
        <f t="shared" si="55"/>
        <v>3.1189631333874548E-2</v>
      </c>
      <c r="I1782" s="76">
        <v>498397</v>
      </c>
      <c r="J1782" s="80">
        <v>1700935</v>
      </c>
    </row>
    <row r="1783" spans="1:10" x14ac:dyDescent="0.25">
      <c r="A1783">
        <v>3</v>
      </c>
      <c r="B1783" s="76">
        <v>1535</v>
      </c>
      <c r="C1783" s="76">
        <v>14.64</v>
      </c>
      <c r="D1783" s="76">
        <v>11</v>
      </c>
      <c r="E1783" s="77" t="s">
        <v>52</v>
      </c>
      <c r="F1783" s="78" t="s">
        <v>24</v>
      </c>
      <c r="G1783" s="76">
        <f t="shared" si="54"/>
        <v>1.7000000000000001E-2</v>
      </c>
      <c r="H1783" s="79">
        <f t="shared" si="55"/>
        <v>0.11850718823800366</v>
      </c>
      <c r="I1783" s="76">
        <v>498397</v>
      </c>
      <c r="J1783" s="80">
        <v>1700935</v>
      </c>
    </row>
    <row r="1784" spans="1:10" x14ac:dyDescent="0.25">
      <c r="A1784">
        <v>3</v>
      </c>
      <c r="B1784" s="76">
        <v>1536</v>
      </c>
      <c r="C1784" s="76">
        <v>14.01</v>
      </c>
      <c r="D1784" s="76">
        <v>11</v>
      </c>
      <c r="E1784" s="77" t="s">
        <v>46</v>
      </c>
      <c r="F1784" s="78" t="s">
        <v>17</v>
      </c>
      <c r="G1784" s="76">
        <f t="shared" si="54"/>
        <v>1.4999999999999999E-2</v>
      </c>
      <c r="H1784" s="79">
        <f t="shared" si="55"/>
        <v>0.10852725315623313</v>
      </c>
      <c r="I1784" s="76">
        <v>498393</v>
      </c>
      <c r="J1784" s="80">
        <v>1700934</v>
      </c>
    </row>
    <row r="1785" spans="1:10" x14ac:dyDescent="0.25">
      <c r="A1785">
        <v>3</v>
      </c>
      <c r="B1785" s="76">
        <v>1537</v>
      </c>
      <c r="C1785" s="76">
        <v>14.01</v>
      </c>
      <c r="D1785" s="76">
        <v>7</v>
      </c>
      <c r="E1785" s="77" t="s">
        <v>47</v>
      </c>
      <c r="F1785" s="78" t="s">
        <v>20</v>
      </c>
      <c r="G1785" s="76">
        <f t="shared" si="54"/>
        <v>1.4999999999999999E-2</v>
      </c>
      <c r="H1785" s="79">
        <f t="shared" si="55"/>
        <v>6.9062797463057435E-2</v>
      </c>
      <c r="I1785" s="76">
        <v>498391</v>
      </c>
      <c r="J1785" s="80">
        <v>1700934</v>
      </c>
    </row>
    <row r="1786" spans="1:10" x14ac:dyDescent="0.25">
      <c r="A1786">
        <v>3</v>
      </c>
      <c r="B1786" s="76">
        <v>1538</v>
      </c>
      <c r="C1786" s="76">
        <v>10.19</v>
      </c>
      <c r="D1786" s="76">
        <v>5</v>
      </c>
      <c r="E1786" s="77" t="s">
        <v>45</v>
      </c>
      <c r="F1786" s="78" t="s">
        <v>25</v>
      </c>
      <c r="G1786" s="76">
        <f t="shared" si="54"/>
        <v>8.0000000000000002E-3</v>
      </c>
      <c r="H1786" s="79">
        <f t="shared" si="55"/>
        <v>2.6096858314993206E-2</v>
      </c>
      <c r="I1786" s="76">
        <v>498391</v>
      </c>
      <c r="J1786" s="80">
        <v>1700934</v>
      </c>
    </row>
    <row r="1787" spans="1:10" x14ac:dyDescent="0.25">
      <c r="A1787">
        <v>3</v>
      </c>
      <c r="B1787" s="76">
        <v>1539</v>
      </c>
      <c r="C1787" s="76">
        <v>31.83</v>
      </c>
      <c r="D1787" s="76">
        <v>17</v>
      </c>
      <c r="E1787" s="77" t="s">
        <v>45</v>
      </c>
      <c r="F1787" s="78" t="s">
        <v>25</v>
      </c>
      <c r="G1787" s="76">
        <f t="shared" si="54"/>
        <v>0.08</v>
      </c>
      <c r="H1787" s="79">
        <f t="shared" si="55"/>
        <v>0.86574911041526159</v>
      </c>
      <c r="I1787" s="76">
        <v>498391</v>
      </c>
      <c r="J1787" s="80">
        <v>1700932</v>
      </c>
    </row>
    <row r="1788" spans="1:10" x14ac:dyDescent="0.25">
      <c r="A1788">
        <v>3</v>
      </c>
      <c r="B1788" s="76">
        <v>1540.1</v>
      </c>
      <c r="C1788" s="76">
        <v>43.93</v>
      </c>
      <c r="D1788" s="76">
        <v>14</v>
      </c>
      <c r="E1788" s="77" t="s">
        <v>45</v>
      </c>
      <c r="F1788" s="78" t="s">
        <v>25</v>
      </c>
      <c r="G1788" s="76">
        <f t="shared" si="54"/>
        <v>0.152</v>
      </c>
      <c r="H1788" s="79">
        <f t="shared" si="55"/>
        <v>1.3580641895313315</v>
      </c>
      <c r="I1788" s="76">
        <v>498387</v>
      </c>
      <c r="J1788" s="80">
        <v>1700932</v>
      </c>
    </row>
    <row r="1789" spans="1:10" x14ac:dyDescent="0.25">
      <c r="A1789">
        <v>3</v>
      </c>
      <c r="B1789" s="76">
        <v>1540.2</v>
      </c>
      <c r="C1789" s="76">
        <v>29.28</v>
      </c>
      <c r="D1789" s="76">
        <v>10</v>
      </c>
      <c r="E1789" s="77" t="s">
        <v>45</v>
      </c>
      <c r="F1789" s="78" t="s">
        <v>25</v>
      </c>
      <c r="G1789" s="76">
        <f t="shared" si="54"/>
        <v>6.7000000000000004E-2</v>
      </c>
      <c r="H1789" s="79">
        <f t="shared" si="55"/>
        <v>0.43093522995637695</v>
      </c>
      <c r="I1789" s="76">
        <v>498387</v>
      </c>
      <c r="J1789" s="80">
        <v>1700932</v>
      </c>
    </row>
    <row r="1790" spans="1:10" x14ac:dyDescent="0.25">
      <c r="A1790">
        <v>3</v>
      </c>
      <c r="B1790" s="76">
        <v>1540.3</v>
      </c>
      <c r="C1790" s="76">
        <v>31.83</v>
      </c>
      <c r="D1790" s="76">
        <v>9</v>
      </c>
      <c r="E1790" s="77" t="s">
        <v>45</v>
      </c>
      <c r="F1790" s="78" t="s">
        <v>25</v>
      </c>
      <c r="G1790" s="76">
        <f t="shared" si="54"/>
        <v>0.08</v>
      </c>
      <c r="H1790" s="79">
        <f t="shared" si="55"/>
        <v>0.45833776433749135</v>
      </c>
      <c r="I1790" s="76">
        <v>498387</v>
      </c>
      <c r="J1790" s="80">
        <v>1700932</v>
      </c>
    </row>
    <row r="1791" spans="1:10" x14ac:dyDescent="0.25">
      <c r="A1791">
        <v>3</v>
      </c>
      <c r="B1791" s="76">
        <v>1541</v>
      </c>
      <c r="C1791" s="76">
        <v>14.32</v>
      </c>
      <c r="D1791" s="76">
        <v>9</v>
      </c>
      <c r="E1791" s="77" t="s">
        <v>47</v>
      </c>
      <c r="F1791" s="78" t="s">
        <v>20</v>
      </c>
      <c r="G1791" s="76">
        <f t="shared" si="54"/>
        <v>1.6E-2</v>
      </c>
      <c r="H1791" s="79">
        <f t="shared" si="55"/>
        <v>9.2768044228918795E-2</v>
      </c>
      <c r="I1791" s="76">
        <v>498383</v>
      </c>
      <c r="J1791" s="80">
        <v>1700934</v>
      </c>
    </row>
    <row r="1792" spans="1:10" x14ac:dyDescent="0.25">
      <c r="A1792">
        <v>3</v>
      </c>
      <c r="B1792" s="76">
        <v>1542</v>
      </c>
      <c r="C1792" s="76">
        <v>34.380000000000003</v>
      </c>
      <c r="D1792" s="76">
        <v>14</v>
      </c>
      <c r="E1792" s="77" t="s">
        <v>45</v>
      </c>
      <c r="F1792" s="78" t="s">
        <v>25</v>
      </c>
      <c r="G1792" s="76">
        <f t="shared" si="54"/>
        <v>9.2999999999999999E-2</v>
      </c>
      <c r="H1792" s="79">
        <f t="shared" si="55"/>
        <v>0.83178222572429394</v>
      </c>
      <c r="I1792" s="76">
        <v>498382</v>
      </c>
      <c r="J1792" s="80">
        <v>1700934</v>
      </c>
    </row>
    <row r="1793" spans="1:10" x14ac:dyDescent="0.25">
      <c r="A1793">
        <v>3</v>
      </c>
      <c r="B1793" s="76">
        <v>1543</v>
      </c>
      <c r="C1793" s="76">
        <v>12.1</v>
      </c>
      <c r="D1793" s="76">
        <v>4</v>
      </c>
      <c r="E1793" s="77" t="s">
        <v>47</v>
      </c>
      <c r="F1793" s="78" t="s">
        <v>20</v>
      </c>
      <c r="G1793" s="76">
        <f t="shared" si="54"/>
        <v>1.0999999999999999E-2</v>
      </c>
      <c r="H1793" s="79">
        <f t="shared" si="55"/>
        <v>2.9437477146373223E-2</v>
      </c>
      <c r="I1793" s="76">
        <v>498382</v>
      </c>
      <c r="J1793" s="80">
        <v>1700934</v>
      </c>
    </row>
    <row r="1794" spans="1:10" x14ac:dyDescent="0.25">
      <c r="A1794">
        <v>3</v>
      </c>
      <c r="B1794" s="76">
        <v>1544</v>
      </c>
      <c r="C1794" s="76">
        <v>24.19</v>
      </c>
      <c r="D1794" s="76">
        <v>7</v>
      </c>
      <c r="E1794" s="77" t="s">
        <v>47</v>
      </c>
      <c r="F1794" s="78" t="s">
        <v>20</v>
      </c>
      <c r="G1794" s="76">
        <f t="shared" ref="G1794:G1809" si="56">ROUND((C1794/100)^2*0.7854,3)</f>
        <v>4.5999999999999999E-2</v>
      </c>
      <c r="H1794" s="79">
        <f t="shared" si="55"/>
        <v>0.20589207575588453</v>
      </c>
      <c r="I1794" s="76">
        <v>498380</v>
      </c>
      <c r="J1794" s="80">
        <v>1700934</v>
      </c>
    </row>
    <row r="1795" spans="1:10" x14ac:dyDescent="0.25">
      <c r="A1795">
        <v>3</v>
      </c>
      <c r="B1795" s="76">
        <v>1545</v>
      </c>
      <c r="C1795" s="76">
        <v>46.15</v>
      </c>
      <c r="D1795" s="76">
        <v>14</v>
      </c>
      <c r="E1795" s="77" t="s">
        <v>45</v>
      </c>
      <c r="F1795" s="78" t="s">
        <v>25</v>
      </c>
      <c r="G1795" s="76">
        <f t="shared" si="56"/>
        <v>0.16700000000000001</v>
      </c>
      <c r="H1795" s="79">
        <f t="shared" ref="H1795:H1809" si="57">IF(E1795="Pino candelillo",-0.0044177+(0.0000285*C1795^2*D1795),((C1795/100)^2)*D1795*0.64*(PI()/4))</f>
        <v>1.4987917771568551</v>
      </c>
      <c r="I1795" s="76">
        <v>498385</v>
      </c>
      <c r="J1795" s="80">
        <v>1700941</v>
      </c>
    </row>
    <row r="1796" spans="1:10" x14ac:dyDescent="0.25">
      <c r="A1796">
        <v>3</v>
      </c>
      <c r="B1796" s="76">
        <v>1546</v>
      </c>
      <c r="C1796" s="76">
        <v>23.55</v>
      </c>
      <c r="D1796" s="76">
        <v>6</v>
      </c>
      <c r="E1796" s="77" t="s">
        <v>47</v>
      </c>
      <c r="F1796" s="78" t="s">
        <v>20</v>
      </c>
      <c r="G1796" s="76">
        <f t="shared" si="56"/>
        <v>4.3999999999999997E-2</v>
      </c>
      <c r="H1796" s="79">
        <f t="shared" si="57"/>
        <v>0.16726417340760322</v>
      </c>
      <c r="I1796" s="76">
        <v>498382</v>
      </c>
      <c r="J1796" s="80">
        <v>1700945</v>
      </c>
    </row>
    <row r="1797" spans="1:10" x14ac:dyDescent="0.25">
      <c r="A1797">
        <v>3</v>
      </c>
      <c r="B1797" s="76">
        <v>1547.1</v>
      </c>
      <c r="C1797" s="76">
        <v>34.380000000000003</v>
      </c>
      <c r="D1797" s="76">
        <v>15</v>
      </c>
      <c r="E1797" s="77" t="s">
        <v>45</v>
      </c>
      <c r="F1797" s="78" t="s">
        <v>25</v>
      </c>
      <c r="G1797" s="76">
        <f t="shared" si="56"/>
        <v>9.2999999999999999E-2</v>
      </c>
      <c r="H1797" s="79">
        <f t="shared" si="57"/>
        <v>0.89119524184745769</v>
      </c>
      <c r="I1797" s="76">
        <v>498383</v>
      </c>
      <c r="J1797" s="80">
        <v>1700944</v>
      </c>
    </row>
    <row r="1798" spans="1:10" x14ac:dyDescent="0.25">
      <c r="A1798">
        <v>3</v>
      </c>
      <c r="B1798" s="76">
        <v>1547.2</v>
      </c>
      <c r="C1798" s="76">
        <v>12.1</v>
      </c>
      <c r="D1798" s="76">
        <v>7</v>
      </c>
      <c r="E1798" s="77" t="s">
        <v>45</v>
      </c>
      <c r="F1798" s="78" t="s">
        <v>25</v>
      </c>
      <c r="G1798" s="76">
        <f t="shared" si="56"/>
        <v>1.0999999999999999E-2</v>
      </c>
      <c r="H1798" s="79">
        <f t="shared" si="57"/>
        <v>5.1515585006153143E-2</v>
      </c>
      <c r="I1798" s="76">
        <v>498383</v>
      </c>
      <c r="J1798" s="80">
        <v>1700944</v>
      </c>
    </row>
    <row r="1799" spans="1:10" x14ac:dyDescent="0.25">
      <c r="A1799">
        <v>3</v>
      </c>
      <c r="B1799" s="76">
        <v>1548</v>
      </c>
      <c r="C1799" s="76">
        <v>12.73</v>
      </c>
      <c r="D1799" s="76">
        <v>7</v>
      </c>
      <c r="E1799" s="77" t="s">
        <v>47</v>
      </c>
      <c r="F1799" s="78" t="s">
        <v>20</v>
      </c>
      <c r="G1799" s="76">
        <f t="shared" si="56"/>
        <v>1.2999999999999999E-2</v>
      </c>
      <c r="H1799" s="79">
        <f t="shared" si="57"/>
        <v>5.7019670414887202E-2</v>
      </c>
      <c r="I1799" s="76">
        <v>498386</v>
      </c>
      <c r="J1799" s="80">
        <v>1700944</v>
      </c>
    </row>
    <row r="1800" spans="1:10" x14ac:dyDescent="0.25">
      <c r="A1800">
        <v>3</v>
      </c>
      <c r="B1800" s="76">
        <v>1549.1</v>
      </c>
      <c r="C1800" s="76">
        <v>12.73</v>
      </c>
      <c r="D1800" s="76">
        <v>4</v>
      </c>
      <c r="E1800" s="77" t="s">
        <v>47</v>
      </c>
      <c r="F1800" s="78" t="s">
        <v>20</v>
      </c>
      <c r="G1800" s="76">
        <f t="shared" si="56"/>
        <v>1.2999999999999999E-2</v>
      </c>
      <c r="H1800" s="79">
        <f t="shared" si="57"/>
        <v>3.2582668808506972E-2</v>
      </c>
      <c r="I1800" s="76" t="e">
        <v>#N/A</v>
      </c>
      <c r="J1800" s="80" t="e">
        <v>#N/A</v>
      </c>
    </row>
    <row r="1801" spans="1:10" x14ac:dyDescent="0.25">
      <c r="A1801">
        <v>3</v>
      </c>
      <c r="B1801" s="76">
        <v>1549.2</v>
      </c>
      <c r="C1801" s="76">
        <v>14.64</v>
      </c>
      <c r="D1801" s="76">
        <v>8</v>
      </c>
      <c r="E1801" s="77" t="s">
        <v>47</v>
      </c>
      <c r="F1801" s="78" t="s">
        <v>20</v>
      </c>
      <c r="G1801" s="76">
        <f t="shared" si="56"/>
        <v>1.7000000000000001E-2</v>
      </c>
      <c r="H1801" s="79">
        <f t="shared" si="57"/>
        <v>8.6187045991275385E-2</v>
      </c>
      <c r="I1801" s="76" t="e">
        <v>#N/A</v>
      </c>
      <c r="J1801" s="80" t="e">
        <v>#N/A</v>
      </c>
    </row>
    <row r="1802" spans="1:10" x14ac:dyDescent="0.25">
      <c r="A1802">
        <v>3</v>
      </c>
      <c r="B1802" s="76">
        <v>1549.3</v>
      </c>
      <c r="C1802" s="76">
        <v>11.14</v>
      </c>
      <c r="D1802" s="76">
        <v>6</v>
      </c>
      <c r="E1802" s="77" t="s">
        <v>47</v>
      </c>
      <c r="F1802" s="78" t="s">
        <v>20</v>
      </c>
      <c r="G1802" s="76">
        <f t="shared" si="56"/>
        <v>0.01</v>
      </c>
      <c r="H1802" s="79">
        <f t="shared" si="57"/>
        <v>3.7427557600649461E-2</v>
      </c>
      <c r="I1802" s="76" t="e">
        <v>#N/A</v>
      </c>
      <c r="J1802" s="80" t="e">
        <v>#N/A</v>
      </c>
    </row>
    <row r="1803" spans="1:10" x14ac:dyDescent="0.25">
      <c r="A1803">
        <v>3</v>
      </c>
      <c r="B1803" s="76">
        <v>1550</v>
      </c>
      <c r="C1803" s="76">
        <v>24.19</v>
      </c>
      <c r="D1803" s="76">
        <v>10</v>
      </c>
      <c r="E1803" s="77" t="s">
        <v>45</v>
      </c>
      <c r="F1803" s="78" t="s">
        <v>25</v>
      </c>
      <c r="G1803" s="76">
        <f t="shared" si="56"/>
        <v>4.5999999999999999E-2</v>
      </c>
      <c r="H1803" s="79">
        <f t="shared" si="57"/>
        <v>0.29413153679412074</v>
      </c>
      <c r="I1803" s="76">
        <v>498384</v>
      </c>
      <c r="J1803" s="80">
        <v>1700947</v>
      </c>
    </row>
    <row r="1804" spans="1:10" x14ac:dyDescent="0.25">
      <c r="A1804">
        <v>3</v>
      </c>
      <c r="B1804" s="76">
        <v>1551</v>
      </c>
      <c r="C1804" s="76">
        <v>12.73</v>
      </c>
      <c r="D1804" s="76">
        <v>6</v>
      </c>
      <c r="E1804" s="77" t="s">
        <v>47</v>
      </c>
      <c r="F1804" s="78" t="s">
        <v>20</v>
      </c>
      <c r="G1804" s="76">
        <f t="shared" si="56"/>
        <v>1.2999999999999999E-2</v>
      </c>
      <c r="H1804" s="79">
        <f t="shared" si="57"/>
        <v>4.8874003212760461E-2</v>
      </c>
      <c r="I1804" s="76">
        <v>498388</v>
      </c>
      <c r="J1804" s="80">
        <v>1700946</v>
      </c>
    </row>
    <row r="1805" spans="1:10" x14ac:dyDescent="0.25">
      <c r="A1805">
        <v>3</v>
      </c>
      <c r="B1805" s="76">
        <v>1552</v>
      </c>
      <c r="C1805" s="76">
        <v>16.55</v>
      </c>
      <c r="D1805" s="76">
        <v>11</v>
      </c>
      <c r="E1805" s="77" t="s">
        <v>45</v>
      </c>
      <c r="F1805" s="78" t="s">
        <v>25</v>
      </c>
      <c r="G1805" s="76">
        <f t="shared" si="56"/>
        <v>2.1999999999999999E-2</v>
      </c>
      <c r="H1805" s="79">
        <f t="shared" si="57"/>
        <v>0.15144625439677858</v>
      </c>
      <c r="I1805" s="76">
        <v>498391</v>
      </c>
      <c r="J1805" s="80">
        <v>1700947</v>
      </c>
    </row>
    <row r="1806" spans="1:10" x14ac:dyDescent="0.25">
      <c r="A1806">
        <v>3</v>
      </c>
      <c r="B1806" s="76">
        <v>1553</v>
      </c>
      <c r="C1806" s="76">
        <v>30.24</v>
      </c>
      <c r="D1806" s="76">
        <v>12</v>
      </c>
      <c r="E1806" s="77" t="s">
        <v>45</v>
      </c>
      <c r="F1806" s="78" t="s">
        <v>25</v>
      </c>
      <c r="G1806" s="76">
        <f t="shared" si="56"/>
        <v>7.1999999999999995E-2</v>
      </c>
      <c r="H1806" s="79">
        <f t="shared" si="57"/>
        <v>0.55158782941043594</v>
      </c>
      <c r="I1806" s="76">
        <v>498391</v>
      </c>
      <c r="J1806" s="80">
        <v>1700949</v>
      </c>
    </row>
    <row r="1807" spans="1:10" x14ac:dyDescent="0.25">
      <c r="A1807">
        <v>3</v>
      </c>
      <c r="B1807" s="76">
        <v>1554.1</v>
      </c>
      <c r="C1807" s="76">
        <v>18.14</v>
      </c>
      <c r="D1807" s="76">
        <v>12</v>
      </c>
      <c r="E1807" s="77" t="s">
        <v>45</v>
      </c>
      <c r="F1807" s="78" t="s">
        <v>25</v>
      </c>
      <c r="G1807" s="76">
        <f t="shared" si="56"/>
        <v>2.5999999999999999E-2</v>
      </c>
      <c r="H1807" s="79">
        <f t="shared" si="57"/>
        <v>0.19848407461501363</v>
      </c>
      <c r="I1807" s="76">
        <v>498394</v>
      </c>
      <c r="J1807" s="80">
        <v>1700949</v>
      </c>
    </row>
    <row r="1808" spans="1:10" x14ac:dyDescent="0.25">
      <c r="A1808">
        <v>3</v>
      </c>
      <c r="B1808" s="76">
        <v>1554.2</v>
      </c>
      <c r="C1808" s="76">
        <v>27.37</v>
      </c>
      <c r="D1808" s="76">
        <v>12</v>
      </c>
      <c r="E1808" s="77" t="s">
        <v>45</v>
      </c>
      <c r="F1808" s="78" t="s">
        <v>25</v>
      </c>
      <c r="G1808" s="76">
        <f t="shared" si="56"/>
        <v>5.8999999999999997E-2</v>
      </c>
      <c r="H1808" s="79">
        <f t="shared" si="57"/>
        <v>0.45185666874623232</v>
      </c>
      <c r="I1808" s="76">
        <v>498394</v>
      </c>
      <c r="J1808" s="80">
        <v>1700949</v>
      </c>
    </row>
    <row r="1809" spans="1:10" x14ac:dyDescent="0.25">
      <c r="A1809">
        <v>3</v>
      </c>
      <c r="B1809" s="76">
        <v>1555</v>
      </c>
      <c r="C1809" s="76">
        <v>20.05</v>
      </c>
      <c r="D1809" s="76">
        <v>10</v>
      </c>
      <c r="E1809" s="77" t="s">
        <v>45</v>
      </c>
      <c r="F1809" s="78" t="s">
        <v>25</v>
      </c>
      <c r="G1809" s="76">
        <f t="shared" si="56"/>
        <v>3.2000000000000001E-2</v>
      </c>
      <c r="H1809" s="79">
        <f t="shared" si="57"/>
        <v>0.20206849611595698</v>
      </c>
      <c r="I1809" s="76">
        <v>498405</v>
      </c>
      <c r="J1809" s="80">
        <v>1700950</v>
      </c>
    </row>
    <row r="1810" spans="1:10" x14ac:dyDescent="0.25">
      <c r="B1810" s="83"/>
      <c r="C1810" s="83"/>
      <c r="D1810" s="83"/>
      <c r="J1810" s="84"/>
    </row>
    <row r="1811" spans="1:10" x14ac:dyDescent="0.25">
      <c r="B1811" s="83"/>
      <c r="C1811" s="83"/>
      <c r="D1811" s="83"/>
      <c r="J1811" s="84"/>
    </row>
    <row r="1812" spans="1:10" x14ac:dyDescent="0.25">
      <c r="B1812" s="83"/>
      <c r="C1812" s="83"/>
      <c r="D1812" s="83"/>
      <c r="J1812" s="84"/>
    </row>
    <row r="1813" spans="1:10" x14ac:dyDescent="0.25">
      <c r="B1813" s="83"/>
      <c r="C1813" s="83"/>
      <c r="D1813" s="83"/>
      <c r="J1813" s="84"/>
    </row>
    <row r="1814" spans="1:10" x14ac:dyDescent="0.25">
      <c r="B1814" s="83"/>
      <c r="C1814" s="83"/>
      <c r="D1814" s="83"/>
      <c r="J1814" s="84"/>
    </row>
    <row r="1815" spans="1:10" x14ac:dyDescent="0.25">
      <c r="B1815" s="83"/>
      <c r="C1815" s="83"/>
      <c r="D1815" s="83"/>
      <c r="J1815" s="84"/>
    </row>
    <row r="1816" spans="1:10" x14ac:dyDescent="0.25">
      <c r="B1816" s="83"/>
      <c r="C1816" s="83"/>
      <c r="D1816" s="83"/>
      <c r="J1816" s="84"/>
    </row>
    <row r="1817" spans="1:10" x14ac:dyDescent="0.25">
      <c r="B1817" s="83"/>
      <c r="C1817" s="83"/>
      <c r="D1817" s="83"/>
      <c r="J1817" s="84"/>
    </row>
    <row r="1818" spans="1:10" x14ac:dyDescent="0.25">
      <c r="B1818" s="83"/>
      <c r="C1818" s="83"/>
      <c r="D1818" s="83"/>
      <c r="J1818" s="84"/>
    </row>
    <row r="1819" spans="1:10" x14ac:dyDescent="0.25">
      <c r="B1819" s="83"/>
      <c r="C1819" s="83"/>
      <c r="D1819" s="83"/>
      <c r="J1819" s="84"/>
    </row>
    <row r="1820" spans="1:10" x14ac:dyDescent="0.25">
      <c r="B1820" s="83"/>
      <c r="C1820" s="83"/>
      <c r="D1820" s="83"/>
      <c r="J1820" s="84"/>
    </row>
    <row r="1821" spans="1:10" x14ac:dyDescent="0.25">
      <c r="B1821" s="83"/>
      <c r="C1821" s="83"/>
      <c r="D1821" s="83"/>
      <c r="J1821" s="84"/>
    </row>
    <row r="1822" spans="1:10" x14ac:dyDescent="0.25">
      <c r="B1822" s="83"/>
      <c r="C1822" s="83"/>
      <c r="D1822" s="83"/>
      <c r="J1822" s="84"/>
    </row>
    <row r="1823" spans="1:10" x14ac:dyDescent="0.25">
      <c r="B1823" s="83"/>
      <c r="C1823" s="83"/>
      <c r="D1823" s="83"/>
      <c r="J1823" s="84"/>
    </row>
    <row r="1824" spans="1:10" x14ac:dyDescent="0.25">
      <c r="B1824" s="83"/>
      <c r="C1824" s="83"/>
      <c r="D1824" s="83"/>
      <c r="J1824" s="84"/>
    </row>
    <row r="1825" spans="2:10" x14ac:dyDescent="0.25">
      <c r="B1825" s="83"/>
      <c r="C1825" s="83"/>
      <c r="D1825" s="83"/>
      <c r="J1825" s="84"/>
    </row>
    <row r="1826" spans="2:10" x14ac:dyDescent="0.25">
      <c r="B1826" s="83"/>
      <c r="C1826" s="83"/>
      <c r="D1826" s="83"/>
      <c r="J1826" s="84"/>
    </row>
    <row r="1827" spans="2:10" x14ac:dyDescent="0.25">
      <c r="B1827" s="83"/>
      <c r="C1827" s="83"/>
      <c r="D1827" s="83"/>
      <c r="J1827" s="84"/>
    </row>
    <row r="1828" spans="2:10" x14ac:dyDescent="0.25">
      <c r="B1828" s="83"/>
      <c r="C1828" s="83"/>
      <c r="D1828" s="83"/>
      <c r="J1828" s="84"/>
    </row>
    <row r="1829" spans="2:10" x14ac:dyDescent="0.25">
      <c r="B1829" s="83"/>
      <c r="C1829" s="83"/>
      <c r="D1829" s="83"/>
      <c r="J1829" s="84"/>
    </row>
    <row r="1830" spans="2:10" x14ac:dyDescent="0.25">
      <c r="B1830" s="83"/>
      <c r="C1830" s="83"/>
      <c r="D1830" s="83"/>
      <c r="J1830" s="84"/>
    </row>
    <row r="1831" spans="2:10" x14ac:dyDescent="0.25">
      <c r="B1831" s="83"/>
      <c r="C1831" s="83"/>
      <c r="D1831" s="83"/>
      <c r="J1831" s="84"/>
    </row>
    <row r="1832" spans="2:10" x14ac:dyDescent="0.25">
      <c r="B1832" s="83"/>
      <c r="C1832" s="83"/>
      <c r="D1832" s="83"/>
      <c r="J1832" s="84"/>
    </row>
    <row r="1833" spans="2:10" x14ac:dyDescent="0.25">
      <c r="B1833" s="83"/>
      <c r="C1833" s="83"/>
      <c r="D1833" s="83"/>
      <c r="J1833" s="84"/>
    </row>
    <row r="1834" spans="2:10" x14ac:dyDescent="0.25">
      <c r="B1834" s="83"/>
      <c r="C1834" s="83"/>
      <c r="D1834" s="83"/>
      <c r="J1834" s="84"/>
    </row>
    <row r="1835" spans="2:10" x14ac:dyDescent="0.25">
      <c r="B1835" s="83"/>
      <c r="C1835" s="83"/>
      <c r="D1835" s="83"/>
      <c r="J1835" s="84"/>
    </row>
    <row r="1836" spans="2:10" x14ac:dyDescent="0.25">
      <c r="B1836" s="83"/>
      <c r="C1836" s="83"/>
      <c r="D1836" s="83"/>
      <c r="J1836" s="84"/>
    </row>
    <row r="1837" spans="2:10" x14ac:dyDescent="0.25">
      <c r="B1837" s="83"/>
      <c r="C1837" s="83"/>
      <c r="D1837" s="83"/>
      <c r="J1837" s="84"/>
    </row>
    <row r="1838" spans="2:10" x14ac:dyDescent="0.25">
      <c r="B1838" s="83"/>
      <c r="C1838" s="83"/>
      <c r="D1838" s="83"/>
      <c r="J1838" s="84"/>
    </row>
    <row r="1839" spans="2:10" x14ac:dyDescent="0.25">
      <c r="B1839" s="83"/>
      <c r="C1839" s="83"/>
      <c r="D1839" s="83"/>
      <c r="J1839" s="84"/>
    </row>
    <row r="1840" spans="2:10" x14ac:dyDescent="0.25">
      <c r="B1840" s="83"/>
      <c r="C1840" s="83"/>
      <c r="D1840" s="83"/>
      <c r="J1840" s="84"/>
    </row>
    <row r="1841" spans="2:10" x14ac:dyDescent="0.25">
      <c r="B1841" s="83"/>
      <c r="C1841" s="83"/>
      <c r="D1841" s="83"/>
      <c r="J1841" s="84"/>
    </row>
    <row r="1842" spans="2:10" x14ac:dyDescent="0.25">
      <c r="B1842" s="83"/>
      <c r="C1842" s="83"/>
      <c r="D1842" s="83"/>
      <c r="J1842" s="84"/>
    </row>
    <row r="1843" spans="2:10" x14ac:dyDescent="0.25">
      <c r="B1843" s="83"/>
      <c r="C1843" s="83"/>
      <c r="D1843" s="83"/>
      <c r="J1843" s="84"/>
    </row>
    <row r="1844" spans="2:10" x14ac:dyDescent="0.25">
      <c r="B1844" s="83"/>
      <c r="C1844" s="83"/>
      <c r="D1844" s="83"/>
      <c r="J1844" s="84"/>
    </row>
    <row r="1845" spans="2:10" x14ac:dyDescent="0.25">
      <c r="B1845" s="83"/>
      <c r="C1845" s="83"/>
      <c r="D1845" s="83"/>
      <c r="J1845" s="84"/>
    </row>
    <row r="1846" spans="2:10" x14ac:dyDescent="0.25">
      <c r="B1846" s="83"/>
      <c r="C1846" s="83"/>
      <c r="D1846" s="83"/>
      <c r="J1846" s="84"/>
    </row>
    <row r="1847" spans="2:10" x14ac:dyDescent="0.25">
      <c r="B1847" s="83"/>
      <c r="C1847" s="83"/>
      <c r="D1847" s="83"/>
      <c r="J1847" s="84"/>
    </row>
    <row r="1848" spans="2:10" x14ac:dyDescent="0.25">
      <c r="B1848" s="83"/>
      <c r="C1848" s="83"/>
      <c r="D1848" s="83"/>
      <c r="J1848" s="84"/>
    </row>
    <row r="1849" spans="2:10" x14ac:dyDescent="0.25">
      <c r="B1849" s="83"/>
      <c r="C1849" s="83"/>
      <c r="D1849" s="83"/>
      <c r="J1849" s="84"/>
    </row>
    <row r="1850" spans="2:10" x14ac:dyDescent="0.25">
      <c r="B1850" s="83"/>
      <c r="C1850" s="83"/>
      <c r="D1850" s="83"/>
      <c r="J1850" s="84"/>
    </row>
    <row r="1851" spans="2:10" x14ac:dyDescent="0.25">
      <c r="B1851" s="83"/>
      <c r="C1851" s="83"/>
      <c r="D1851" s="83"/>
      <c r="J1851" s="84"/>
    </row>
    <row r="1852" spans="2:10" x14ac:dyDescent="0.25">
      <c r="B1852" s="83"/>
      <c r="C1852" s="83"/>
      <c r="D1852" s="83"/>
      <c r="J1852" s="84"/>
    </row>
    <row r="1853" spans="2:10" x14ac:dyDescent="0.25">
      <c r="B1853" s="83"/>
      <c r="C1853" s="83"/>
      <c r="D1853" s="83"/>
      <c r="J1853" s="84"/>
    </row>
    <row r="1854" spans="2:10" x14ac:dyDescent="0.25">
      <c r="B1854" s="83"/>
      <c r="C1854" s="83"/>
      <c r="D1854" s="83"/>
      <c r="J1854" s="84"/>
    </row>
    <row r="1855" spans="2:10" x14ac:dyDescent="0.25">
      <c r="B1855" s="83"/>
      <c r="C1855" s="83"/>
      <c r="D1855" s="83"/>
      <c r="J1855" s="84"/>
    </row>
    <row r="1856" spans="2:10" x14ac:dyDescent="0.25">
      <c r="B1856" s="83"/>
      <c r="C1856" s="83"/>
      <c r="D1856" s="83"/>
      <c r="J1856" s="84"/>
    </row>
    <row r="1857" spans="2:10" x14ac:dyDescent="0.25">
      <c r="B1857" s="83"/>
      <c r="C1857" s="83"/>
      <c r="D1857" s="83"/>
      <c r="J1857" s="84"/>
    </row>
    <row r="1858" spans="2:10" x14ac:dyDescent="0.25">
      <c r="B1858" s="83"/>
      <c r="C1858" s="83"/>
      <c r="D1858" s="83"/>
      <c r="J1858" s="84"/>
    </row>
    <row r="1859" spans="2:10" x14ac:dyDescent="0.25">
      <c r="B1859" s="83"/>
      <c r="C1859" s="83"/>
      <c r="D1859" s="83"/>
      <c r="J1859" s="84"/>
    </row>
    <row r="1860" spans="2:10" x14ac:dyDescent="0.25">
      <c r="B1860" s="83"/>
      <c r="C1860" s="83"/>
      <c r="D1860" s="83"/>
      <c r="J1860" s="84"/>
    </row>
    <row r="1861" spans="2:10" x14ac:dyDescent="0.25">
      <c r="B1861" s="83"/>
      <c r="C1861" s="83"/>
      <c r="D1861" s="83"/>
      <c r="J1861" s="84"/>
    </row>
    <row r="1862" spans="2:10" x14ac:dyDescent="0.25">
      <c r="B1862" s="83"/>
      <c r="C1862" s="83"/>
      <c r="D1862" s="83"/>
      <c r="J1862" s="84"/>
    </row>
    <row r="1863" spans="2:10" x14ac:dyDescent="0.25">
      <c r="B1863" s="83"/>
      <c r="C1863" s="83"/>
      <c r="D1863" s="83"/>
      <c r="J1863" s="84"/>
    </row>
    <row r="1864" spans="2:10" x14ac:dyDescent="0.25">
      <c r="B1864" s="83"/>
      <c r="C1864" s="83"/>
      <c r="D1864" s="83"/>
      <c r="J1864" s="84"/>
    </row>
    <row r="1865" spans="2:10" x14ac:dyDescent="0.25">
      <c r="B1865" s="83"/>
      <c r="C1865" s="83"/>
      <c r="D1865" s="83"/>
      <c r="J1865" s="84"/>
    </row>
    <row r="1866" spans="2:10" x14ac:dyDescent="0.25">
      <c r="B1866" s="83"/>
      <c r="C1866" s="83"/>
      <c r="D1866" s="83"/>
      <c r="J1866" s="84"/>
    </row>
    <row r="1867" spans="2:10" x14ac:dyDescent="0.25">
      <c r="B1867" s="83"/>
      <c r="C1867" s="83"/>
      <c r="D1867" s="83"/>
      <c r="J1867" s="84"/>
    </row>
    <row r="1868" spans="2:10" x14ac:dyDescent="0.25">
      <c r="B1868" s="83"/>
      <c r="C1868" s="83"/>
      <c r="D1868" s="83"/>
      <c r="J1868" s="84"/>
    </row>
    <row r="1869" spans="2:10" x14ac:dyDescent="0.25">
      <c r="B1869" s="83"/>
      <c r="C1869" s="83"/>
      <c r="D1869" s="83"/>
      <c r="J1869" s="84"/>
    </row>
    <row r="1870" spans="2:10" x14ac:dyDescent="0.25">
      <c r="B1870" s="83"/>
      <c r="C1870" s="83"/>
      <c r="D1870" s="83"/>
      <c r="J1870" s="84"/>
    </row>
    <row r="1871" spans="2:10" x14ac:dyDescent="0.25">
      <c r="B1871" s="83"/>
      <c r="C1871" s="83"/>
      <c r="D1871" s="83"/>
      <c r="J1871" s="84"/>
    </row>
    <row r="1872" spans="2:10" x14ac:dyDescent="0.25">
      <c r="B1872" s="83"/>
      <c r="C1872" s="83"/>
      <c r="D1872" s="83"/>
      <c r="J1872" s="84"/>
    </row>
    <row r="1873" spans="2:10" x14ac:dyDescent="0.25">
      <c r="B1873" s="83"/>
      <c r="C1873" s="83"/>
      <c r="D1873" s="83"/>
      <c r="J1873" s="84"/>
    </row>
    <row r="1874" spans="2:10" x14ac:dyDescent="0.25">
      <c r="B1874" s="83"/>
      <c r="C1874" s="83"/>
      <c r="D1874" s="83"/>
      <c r="J1874" s="84"/>
    </row>
    <row r="1875" spans="2:10" x14ac:dyDescent="0.25">
      <c r="B1875" s="83"/>
      <c r="C1875" s="83"/>
      <c r="D1875" s="83"/>
      <c r="J1875" s="84"/>
    </row>
    <row r="1876" spans="2:10" x14ac:dyDescent="0.25">
      <c r="B1876" s="83"/>
      <c r="C1876" s="83"/>
      <c r="D1876" s="83"/>
      <c r="J1876" s="84"/>
    </row>
    <row r="1877" spans="2:10" x14ac:dyDescent="0.25">
      <c r="B1877" s="83"/>
      <c r="C1877" s="83"/>
      <c r="D1877" s="83"/>
      <c r="J1877" s="84"/>
    </row>
    <row r="1878" spans="2:10" x14ac:dyDescent="0.25">
      <c r="B1878" s="83"/>
      <c r="C1878" s="83"/>
      <c r="D1878" s="83"/>
      <c r="J1878" s="84"/>
    </row>
    <row r="1879" spans="2:10" x14ac:dyDescent="0.25">
      <c r="B1879" s="83"/>
      <c r="C1879" s="83"/>
      <c r="D1879" s="83"/>
      <c r="J1879" s="84"/>
    </row>
    <row r="1880" spans="2:10" x14ac:dyDescent="0.25">
      <c r="B1880" s="83"/>
      <c r="C1880" s="83"/>
      <c r="D1880" s="83"/>
      <c r="J1880" s="84"/>
    </row>
    <row r="1881" spans="2:10" x14ac:dyDescent="0.25">
      <c r="B1881" s="83"/>
      <c r="C1881" s="83"/>
      <c r="D1881" s="83"/>
      <c r="J1881" s="84"/>
    </row>
    <row r="1882" spans="2:10" x14ac:dyDescent="0.25">
      <c r="B1882" s="83"/>
      <c r="C1882" s="83"/>
      <c r="D1882" s="83"/>
      <c r="J1882" s="84"/>
    </row>
    <row r="1883" spans="2:10" x14ac:dyDescent="0.25">
      <c r="B1883" s="83"/>
      <c r="C1883" s="83"/>
      <c r="D1883" s="83"/>
      <c r="J1883" s="84"/>
    </row>
    <row r="1884" spans="2:10" x14ac:dyDescent="0.25">
      <c r="B1884" s="83"/>
      <c r="C1884" s="83"/>
      <c r="D1884" s="83"/>
      <c r="J1884" s="84"/>
    </row>
    <row r="1885" spans="2:10" x14ac:dyDescent="0.25">
      <c r="B1885" s="83"/>
      <c r="C1885" s="83"/>
      <c r="D1885" s="83"/>
      <c r="J1885" s="84"/>
    </row>
    <row r="1886" spans="2:10" x14ac:dyDescent="0.25">
      <c r="B1886" s="83"/>
      <c r="C1886" s="83"/>
      <c r="D1886" s="83"/>
      <c r="J1886" s="84"/>
    </row>
    <row r="1887" spans="2:10" x14ac:dyDescent="0.25">
      <c r="B1887" s="83"/>
      <c r="C1887" s="83"/>
      <c r="D1887" s="83"/>
      <c r="J1887" s="84"/>
    </row>
    <row r="1888" spans="2:10" x14ac:dyDescent="0.25">
      <c r="B1888" s="83"/>
      <c r="C1888" s="83"/>
      <c r="D1888" s="83"/>
      <c r="J1888" s="84"/>
    </row>
    <row r="1889" spans="2:10" x14ac:dyDescent="0.25">
      <c r="B1889" s="83"/>
      <c r="C1889" s="83"/>
      <c r="D1889" s="83"/>
      <c r="J1889" s="84"/>
    </row>
    <row r="1890" spans="2:10" x14ac:dyDescent="0.25">
      <c r="B1890" s="83"/>
      <c r="C1890" s="83"/>
      <c r="D1890" s="83"/>
      <c r="J1890" s="84"/>
    </row>
    <row r="1891" spans="2:10" x14ac:dyDescent="0.25">
      <c r="B1891" s="83"/>
      <c r="C1891" s="83"/>
      <c r="D1891" s="83"/>
      <c r="J1891" s="84"/>
    </row>
    <row r="1892" spans="2:10" x14ac:dyDescent="0.25">
      <c r="B1892" s="83"/>
      <c r="C1892" s="83"/>
      <c r="D1892" s="83"/>
      <c r="J1892" s="84"/>
    </row>
    <row r="1893" spans="2:10" x14ac:dyDescent="0.25">
      <c r="B1893" s="83"/>
      <c r="C1893" s="83"/>
      <c r="D1893" s="83"/>
      <c r="J1893" s="84"/>
    </row>
    <row r="1894" spans="2:10" x14ac:dyDescent="0.25">
      <c r="B1894" s="83"/>
      <c r="C1894" s="83"/>
      <c r="D1894" s="83"/>
      <c r="J1894" s="84"/>
    </row>
    <row r="1895" spans="2:10" x14ac:dyDescent="0.25">
      <c r="B1895" s="83"/>
      <c r="C1895" s="83"/>
      <c r="D1895" s="83"/>
      <c r="J1895" s="84"/>
    </row>
    <row r="1896" spans="2:10" x14ac:dyDescent="0.25">
      <c r="B1896" s="83"/>
      <c r="C1896" s="83"/>
      <c r="D1896" s="83"/>
      <c r="J1896" s="84"/>
    </row>
    <row r="1897" spans="2:10" x14ac:dyDescent="0.25">
      <c r="B1897" s="83"/>
      <c r="C1897" s="83"/>
      <c r="D1897" s="83"/>
      <c r="J1897" s="84"/>
    </row>
    <row r="1898" spans="2:10" x14ac:dyDescent="0.25">
      <c r="B1898" s="83"/>
      <c r="C1898" s="83"/>
      <c r="D1898" s="83"/>
      <c r="J1898" s="84"/>
    </row>
    <row r="1899" spans="2:10" x14ac:dyDescent="0.25">
      <c r="B1899" s="83"/>
      <c r="C1899" s="83"/>
      <c r="D1899" s="83"/>
      <c r="J1899" s="84"/>
    </row>
    <row r="1900" spans="2:10" x14ac:dyDescent="0.25">
      <c r="B1900" s="83"/>
      <c r="C1900" s="83"/>
      <c r="D1900" s="83"/>
      <c r="J1900" s="84"/>
    </row>
    <row r="1901" spans="2:10" x14ac:dyDescent="0.25">
      <c r="B1901" s="83"/>
      <c r="C1901" s="83"/>
      <c r="D1901" s="83"/>
      <c r="J1901" s="84"/>
    </row>
    <row r="1902" spans="2:10" x14ac:dyDescent="0.25">
      <c r="B1902" s="83"/>
      <c r="C1902" s="83"/>
      <c r="D1902" s="83"/>
      <c r="J1902" s="84"/>
    </row>
    <row r="1903" spans="2:10" x14ac:dyDescent="0.25">
      <c r="B1903" s="83"/>
      <c r="C1903" s="83"/>
      <c r="D1903" s="83"/>
      <c r="J1903" s="84"/>
    </row>
    <row r="1904" spans="2:10" x14ac:dyDescent="0.25">
      <c r="B1904" s="83"/>
      <c r="C1904" s="83"/>
      <c r="D1904" s="83"/>
      <c r="J1904" s="84"/>
    </row>
    <row r="1905" spans="2:10" x14ac:dyDescent="0.25">
      <c r="B1905" s="83"/>
      <c r="C1905" s="83"/>
      <c r="D1905" s="83"/>
      <c r="J1905" s="84"/>
    </row>
    <row r="1906" spans="2:10" x14ac:dyDescent="0.25">
      <c r="B1906" s="83"/>
      <c r="C1906" s="83"/>
      <c r="D1906" s="83"/>
      <c r="J1906" s="84"/>
    </row>
    <row r="1907" spans="2:10" x14ac:dyDescent="0.25">
      <c r="B1907" s="83"/>
      <c r="C1907" s="83"/>
      <c r="D1907" s="83"/>
      <c r="J1907" s="84"/>
    </row>
    <row r="1908" spans="2:10" x14ac:dyDescent="0.25">
      <c r="B1908" s="83"/>
      <c r="C1908" s="83"/>
      <c r="D1908" s="83"/>
      <c r="J1908" s="84"/>
    </row>
    <row r="1909" spans="2:10" x14ac:dyDescent="0.25">
      <c r="B1909" s="83"/>
      <c r="C1909" s="83"/>
      <c r="D1909" s="83"/>
      <c r="J1909" s="84"/>
    </row>
    <row r="1910" spans="2:10" x14ac:dyDescent="0.25">
      <c r="B1910" s="83"/>
      <c r="C1910" s="83"/>
      <c r="D1910" s="83"/>
      <c r="J1910" s="84"/>
    </row>
    <row r="1911" spans="2:10" x14ac:dyDescent="0.25">
      <c r="B1911" s="83"/>
      <c r="C1911" s="83"/>
      <c r="D1911" s="83"/>
      <c r="J1911" s="84"/>
    </row>
    <row r="1912" spans="2:10" x14ac:dyDescent="0.25">
      <c r="B1912" s="83"/>
      <c r="C1912" s="83"/>
      <c r="D1912" s="83"/>
      <c r="J1912" s="84"/>
    </row>
    <row r="1913" spans="2:10" x14ac:dyDescent="0.25">
      <c r="B1913" s="83"/>
      <c r="C1913" s="83"/>
      <c r="D1913" s="83"/>
      <c r="J1913" s="84"/>
    </row>
    <row r="1914" spans="2:10" x14ac:dyDescent="0.25">
      <c r="B1914" s="83"/>
      <c r="C1914" s="83"/>
      <c r="D1914" s="83"/>
      <c r="J1914" s="84"/>
    </row>
    <row r="1915" spans="2:10" x14ac:dyDescent="0.25">
      <c r="B1915" s="83"/>
      <c r="C1915" s="83"/>
      <c r="D1915" s="83"/>
      <c r="J1915" s="84"/>
    </row>
    <row r="1916" spans="2:10" x14ac:dyDescent="0.25">
      <c r="B1916" s="83"/>
      <c r="C1916" s="83"/>
      <c r="D1916" s="83"/>
      <c r="J1916" s="84"/>
    </row>
    <row r="1917" spans="2:10" x14ac:dyDescent="0.25">
      <c r="B1917" s="83"/>
      <c r="C1917" s="83"/>
      <c r="D1917" s="83"/>
      <c r="J1917" s="84"/>
    </row>
    <row r="1918" spans="2:10" x14ac:dyDescent="0.25">
      <c r="B1918" s="83"/>
      <c r="C1918" s="83"/>
      <c r="D1918" s="83"/>
      <c r="J1918" s="84"/>
    </row>
    <row r="1919" spans="2:10" x14ac:dyDescent="0.25">
      <c r="B1919" s="83"/>
      <c r="C1919" s="83"/>
      <c r="D1919" s="83"/>
      <c r="J1919" s="84"/>
    </row>
    <row r="1920" spans="2:10" x14ac:dyDescent="0.25">
      <c r="B1920" s="83"/>
      <c r="C1920" s="83"/>
      <c r="D1920" s="83"/>
      <c r="J1920" s="84"/>
    </row>
    <row r="1921" spans="2:10" x14ac:dyDescent="0.25">
      <c r="B1921" s="83"/>
      <c r="C1921" s="83"/>
      <c r="D1921" s="83"/>
      <c r="J1921" s="84"/>
    </row>
    <row r="1922" spans="2:10" x14ac:dyDescent="0.25">
      <c r="B1922" s="83"/>
      <c r="C1922" s="83"/>
      <c r="D1922" s="83"/>
      <c r="J1922" s="84"/>
    </row>
    <row r="1923" spans="2:10" x14ac:dyDescent="0.25">
      <c r="B1923" s="83"/>
      <c r="C1923" s="83"/>
      <c r="D1923" s="83"/>
      <c r="J1923" s="84"/>
    </row>
    <row r="1924" spans="2:10" x14ac:dyDescent="0.25">
      <c r="B1924" s="83"/>
      <c r="C1924" s="83"/>
      <c r="D1924" s="83"/>
      <c r="J1924" s="84"/>
    </row>
    <row r="1925" spans="2:10" x14ac:dyDescent="0.25">
      <c r="B1925" s="83"/>
      <c r="C1925" s="83"/>
      <c r="D1925" s="83"/>
      <c r="J1925" s="84"/>
    </row>
    <row r="1926" spans="2:10" x14ac:dyDescent="0.25">
      <c r="B1926" s="83"/>
      <c r="C1926" s="83"/>
      <c r="D1926" s="83"/>
      <c r="J1926" s="84"/>
    </row>
    <row r="1927" spans="2:10" x14ac:dyDescent="0.25">
      <c r="B1927" s="83"/>
      <c r="C1927" s="83"/>
      <c r="D1927" s="83"/>
      <c r="J1927" s="84"/>
    </row>
    <row r="1928" spans="2:10" x14ac:dyDescent="0.25">
      <c r="B1928" s="83"/>
      <c r="C1928" s="83"/>
      <c r="D1928" s="83"/>
      <c r="J1928" s="84"/>
    </row>
    <row r="1929" spans="2:10" x14ac:dyDescent="0.25">
      <c r="B1929" s="83"/>
      <c r="C1929" s="83"/>
      <c r="D1929" s="83"/>
      <c r="J1929" s="84"/>
    </row>
    <row r="1930" spans="2:10" x14ac:dyDescent="0.25">
      <c r="B1930" s="83"/>
      <c r="C1930" s="83"/>
      <c r="D1930" s="83"/>
      <c r="J1930" s="84"/>
    </row>
    <row r="1931" spans="2:10" x14ac:dyDescent="0.25">
      <c r="B1931" s="83"/>
      <c r="C1931" s="83"/>
      <c r="D1931" s="83"/>
      <c r="J1931" s="84"/>
    </row>
    <row r="1932" spans="2:10" x14ac:dyDescent="0.25">
      <c r="B1932" s="83"/>
      <c r="C1932" s="83"/>
      <c r="D1932" s="83"/>
      <c r="J1932" s="84"/>
    </row>
    <row r="1933" spans="2:10" x14ac:dyDescent="0.25">
      <c r="B1933" s="83"/>
      <c r="C1933" s="83"/>
      <c r="D1933" s="83"/>
      <c r="J1933" s="84"/>
    </row>
    <row r="1934" spans="2:10" x14ac:dyDescent="0.25">
      <c r="B1934" s="83"/>
      <c r="C1934" s="83"/>
      <c r="D1934" s="83"/>
      <c r="J1934" s="84"/>
    </row>
    <row r="1935" spans="2:10" x14ac:dyDescent="0.25">
      <c r="B1935" s="83"/>
      <c r="C1935" s="83"/>
      <c r="D1935" s="83"/>
      <c r="J1935" s="84"/>
    </row>
    <row r="1936" spans="2:10" x14ac:dyDescent="0.25">
      <c r="B1936" s="83"/>
      <c r="C1936" s="83"/>
      <c r="D1936" s="83"/>
      <c r="J1936" s="84"/>
    </row>
    <row r="1937" spans="2:10" x14ac:dyDescent="0.25">
      <c r="B1937" s="83"/>
      <c r="C1937" s="83"/>
      <c r="D1937" s="83"/>
      <c r="J1937" s="84"/>
    </row>
    <row r="1938" spans="2:10" x14ac:dyDescent="0.25">
      <c r="B1938" s="83"/>
      <c r="C1938" s="83"/>
      <c r="D1938" s="83"/>
      <c r="J1938" s="84"/>
    </row>
    <row r="1939" spans="2:10" x14ac:dyDescent="0.25">
      <c r="B1939" s="83"/>
      <c r="C1939" s="83"/>
      <c r="D1939" s="83"/>
      <c r="J1939" s="84"/>
    </row>
    <row r="1940" spans="2:10" x14ac:dyDescent="0.25">
      <c r="B1940" s="83"/>
      <c r="C1940" s="83"/>
      <c r="D1940" s="83"/>
      <c r="J1940" s="84"/>
    </row>
    <row r="1941" spans="2:10" x14ac:dyDescent="0.25">
      <c r="B1941" s="83"/>
      <c r="C1941" s="83"/>
      <c r="D1941" s="83"/>
      <c r="J1941" s="84"/>
    </row>
    <row r="1942" spans="2:10" x14ac:dyDescent="0.25">
      <c r="B1942" s="83"/>
      <c r="C1942" s="83"/>
      <c r="D1942" s="83"/>
      <c r="J1942" s="84"/>
    </row>
    <row r="1943" spans="2:10" x14ac:dyDescent="0.25">
      <c r="B1943" s="83"/>
      <c r="C1943" s="83"/>
      <c r="D1943" s="83"/>
      <c r="J1943" s="84"/>
    </row>
    <row r="1944" spans="2:10" x14ac:dyDescent="0.25">
      <c r="B1944" s="83"/>
      <c r="C1944" s="83"/>
      <c r="D1944" s="83"/>
      <c r="J1944" s="84"/>
    </row>
    <row r="1945" spans="2:10" x14ac:dyDescent="0.25">
      <c r="B1945" s="83"/>
      <c r="C1945" s="83"/>
      <c r="D1945" s="83"/>
      <c r="J1945" s="84"/>
    </row>
    <row r="1946" spans="2:10" x14ac:dyDescent="0.25">
      <c r="B1946" s="83"/>
      <c r="C1946" s="83"/>
      <c r="D1946" s="83"/>
      <c r="J1946" s="84"/>
    </row>
    <row r="1947" spans="2:10" x14ac:dyDescent="0.25">
      <c r="B1947" s="83"/>
      <c r="C1947" s="83"/>
      <c r="D1947" s="83"/>
      <c r="J1947" s="84"/>
    </row>
    <row r="1948" spans="2:10" x14ac:dyDescent="0.25">
      <c r="B1948" s="83"/>
      <c r="C1948" s="83"/>
      <c r="D1948" s="83"/>
      <c r="J1948" s="84"/>
    </row>
    <row r="1949" spans="2:10" x14ac:dyDescent="0.25">
      <c r="B1949" s="83"/>
      <c r="C1949" s="83"/>
      <c r="D1949" s="83"/>
      <c r="J1949" s="84"/>
    </row>
    <row r="1950" spans="2:10" x14ac:dyDescent="0.25">
      <c r="B1950" s="83"/>
      <c r="C1950" s="83"/>
      <c r="D1950" s="83"/>
      <c r="J1950" s="84"/>
    </row>
    <row r="1951" spans="2:10" x14ac:dyDescent="0.25">
      <c r="B1951" s="83"/>
      <c r="C1951" s="83"/>
      <c r="D1951" s="83"/>
      <c r="J1951" s="84"/>
    </row>
    <row r="1952" spans="2:10" x14ac:dyDescent="0.25">
      <c r="B1952" s="83"/>
      <c r="C1952" s="83"/>
      <c r="D1952" s="83"/>
      <c r="J1952" s="84"/>
    </row>
    <row r="1953" spans="2:10" x14ac:dyDescent="0.25">
      <c r="B1953" s="83"/>
      <c r="C1953" s="83"/>
      <c r="D1953" s="83"/>
      <c r="J1953" s="84"/>
    </row>
    <row r="1954" spans="2:10" x14ac:dyDescent="0.25">
      <c r="B1954" s="83"/>
      <c r="C1954" s="83"/>
      <c r="D1954" s="83"/>
      <c r="J1954" s="84"/>
    </row>
    <row r="1955" spans="2:10" x14ac:dyDescent="0.25">
      <c r="B1955" s="83"/>
      <c r="C1955" s="83"/>
      <c r="D1955" s="83"/>
      <c r="J1955" s="84"/>
    </row>
    <row r="1956" spans="2:10" x14ac:dyDescent="0.25">
      <c r="B1956" s="83"/>
      <c r="C1956" s="83"/>
      <c r="D1956" s="83"/>
      <c r="J1956" s="84"/>
    </row>
    <row r="1957" spans="2:10" x14ac:dyDescent="0.25">
      <c r="B1957" s="83"/>
      <c r="C1957" s="83"/>
      <c r="D1957" s="83"/>
      <c r="J1957" s="84"/>
    </row>
    <row r="1958" spans="2:10" x14ac:dyDescent="0.25">
      <c r="B1958" s="83"/>
      <c r="C1958" s="83"/>
      <c r="D1958" s="83"/>
      <c r="J1958" s="84"/>
    </row>
    <row r="1959" spans="2:10" x14ac:dyDescent="0.25">
      <c r="B1959" s="83"/>
      <c r="C1959" s="83"/>
      <c r="D1959" s="83"/>
      <c r="J1959" s="84"/>
    </row>
    <row r="1960" spans="2:10" x14ac:dyDescent="0.25">
      <c r="B1960" s="83"/>
      <c r="C1960" s="83"/>
      <c r="D1960" s="83"/>
      <c r="J1960" s="84"/>
    </row>
    <row r="1961" spans="2:10" x14ac:dyDescent="0.25">
      <c r="B1961" s="83"/>
      <c r="C1961" s="83"/>
      <c r="D1961" s="83"/>
      <c r="J1961" s="84"/>
    </row>
    <row r="1962" spans="2:10" x14ac:dyDescent="0.25">
      <c r="B1962" s="83"/>
      <c r="C1962" s="83"/>
      <c r="D1962" s="83"/>
      <c r="J1962" s="84"/>
    </row>
    <row r="1963" spans="2:10" x14ac:dyDescent="0.25">
      <c r="B1963" s="83"/>
      <c r="C1963" s="83"/>
      <c r="D1963" s="83"/>
      <c r="J1963" s="84"/>
    </row>
    <row r="1964" spans="2:10" x14ac:dyDescent="0.25">
      <c r="B1964" s="83"/>
      <c r="C1964" s="83"/>
      <c r="D1964" s="83"/>
      <c r="J1964" s="84"/>
    </row>
    <row r="1965" spans="2:10" x14ac:dyDescent="0.25">
      <c r="B1965" s="83"/>
      <c r="C1965" s="83"/>
      <c r="D1965" s="83"/>
      <c r="J1965" s="84"/>
    </row>
    <row r="1966" spans="2:10" x14ac:dyDescent="0.25">
      <c r="B1966" s="83"/>
      <c r="C1966" s="83"/>
      <c r="D1966" s="83"/>
      <c r="J1966" s="84"/>
    </row>
    <row r="1967" spans="2:10" x14ac:dyDescent="0.25">
      <c r="B1967" s="83"/>
      <c r="C1967" s="83"/>
      <c r="D1967" s="83"/>
      <c r="J1967" s="84"/>
    </row>
    <row r="1968" spans="2:10" x14ac:dyDescent="0.25">
      <c r="B1968" s="83"/>
      <c r="C1968" s="83"/>
      <c r="D1968" s="83"/>
      <c r="J1968" s="84"/>
    </row>
    <row r="1969" spans="2:10" x14ac:dyDescent="0.25">
      <c r="B1969" s="83"/>
      <c r="C1969" s="83"/>
      <c r="D1969" s="83"/>
      <c r="J1969" s="84"/>
    </row>
    <row r="1970" spans="2:10" x14ac:dyDescent="0.25">
      <c r="B1970" s="83"/>
      <c r="C1970" s="83"/>
      <c r="D1970" s="83"/>
      <c r="J1970" s="84"/>
    </row>
    <row r="1971" spans="2:10" x14ac:dyDescent="0.25">
      <c r="B1971" s="83"/>
      <c r="C1971" s="83"/>
      <c r="D1971" s="83"/>
      <c r="J1971" s="84"/>
    </row>
    <row r="1972" spans="2:10" x14ac:dyDescent="0.25">
      <c r="B1972" s="83"/>
      <c r="C1972" s="83"/>
      <c r="D1972" s="83"/>
      <c r="J1972" s="84"/>
    </row>
    <row r="1973" spans="2:10" x14ac:dyDescent="0.25">
      <c r="B1973" s="83"/>
      <c r="C1973" s="83"/>
      <c r="D1973" s="83"/>
      <c r="J1973" s="84"/>
    </row>
    <row r="1974" spans="2:10" x14ac:dyDescent="0.25">
      <c r="B1974" s="83"/>
      <c r="C1974" s="83"/>
      <c r="D1974" s="83"/>
      <c r="J1974" s="84"/>
    </row>
    <row r="1975" spans="2:10" x14ac:dyDescent="0.25">
      <c r="B1975" s="83"/>
      <c r="C1975" s="83"/>
      <c r="D1975" s="83"/>
      <c r="J1975" s="84"/>
    </row>
    <row r="1976" spans="2:10" x14ac:dyDescent="0.25">
      <c r="B1976" s="83"/>
      <c r="C1976" s="83"/>
      <c r="D1976" s="83"/>
      <c r="J1976" s="84"/>
    </row>
    <row r="1977" spans="2:10" x14ac:dyDescent="0.25">
      <c r="B1977" s="83"/>
      <c r="C1977" s="83"/>
      <c r="D1977" s="83"/>
      <c r="J1977" s="84"/>
    </row>
    <row r="1978" spans="2:10" x14ac:dyDescent="0.25">
      <c r="B1978" s="83"/>
      <c r="C1978" s="83"/>
      <c r="D1978" s="83"/>
      <c r="J1978" s="84"/>
    </row>
    <row r="1979" spans="2:10" x14ac:dyDescent="0.25">
      <c r="B1979" s="83"/>
      <c r="C1979" s="83"/>
      <c r="D1979" s="83"/>
      <c r="J1979" s="84"/>
    </row>
    <row r="1980" spans="2:10" x14ac:dyDescent="0.25">
      <c r="B1980" s="83"/>
      <c r="C1980" s="83"/>
      <c r="D1980" s="83"/>
      <c r="J1980" s="84"/>
    </row>
    <row r="1981" spans="2:10" x14ac:dyDescent="0.25">
      <c r="B1981" s="83"/>
      <c r="C1981" s="83"/>
      <c r="D1981" s="83"/>
      <c r="J1981" s="84"/>
    </row>
    <row r="1982" spans="2:10" x14ac:dyDescent="0.25">
      <c r="B1982" s="83"/>
      <c r="C1982" s="83"/>
      <c r="D1982" s="83"/>
      <c r="J1982" s="84"/>
    </row>
    <row r="1983" spans="2:10" x14ac:dyDescent="0.25">
      <c r="B1983" s="83"/>
      <c r="C1983" s="83"/>
      <c r="D1983" s="83"/>
      <c r="J1983" s="84"/>
    </row>
    <row r="1984" spans="2:10" x14ac:dyDescent="0.25">
      <c r="B1984" s="83"/>
      <c r="C1984" s="83"/>
      <c r="D1984" s="83"/>
      <c r="J1984" s="84"/>
    </row>
    <row r="1985" spans="2:10" x14ac:dyDescent="0.25">
      <c r="B1985" s="83"/>
      <c r="C1985" s="83"/>
      <c r="D1985" s="83"/>
      <c r="J1985" s="84"/>
    </row>
    <row r="1986" spans="2:10" x14ac:dyDescent="0.25">
      <c r="B1986" s="83"/>
      <c r="C1986" s="83"/>
      <c r="D1986" s="83"/>
      <c r="J1986" s="84"/>
    </row>
    <row r="1987" spans="2:10" x14ac:dyDescent="0.25">
      <c r="B1987" s="83"/>
      <c r="C1987" s="83"/>
      <c r="D1987" s="83"/>
      <c r="J1987" s="84"/>
    </row>
    <row r="1988" spans="2:10" x14ac:dyDescent="0.25">
      <c r="B1988" s="83"/>
      <c r="C1988" s="83"/>
      <c r="D1988" s="83"/>
      <c r="J1988" s="84"/>
    </row>
    <row r="1989" spans="2:10" x14ac:dyDescent="0.25">
      <c r="B1989" s="83"/>
      <c r="C1989" s="83"/>
      <c r="D1989" s="83"/>
      <c r="J1989" s="84"/>
    </row>
    <row r="1990" spans="2:10" x14ac:dyDescent="0.25">
      <c r="B1990" s="83"/>
      <c r="C1990" s="83"/>
      <c r="D1990" s="83"/>
      <c r="J1990" s="84"/>
    </row>
    <row r="1991" spans="2:10" x14ac:dyDescent="0.25">
      <c r="B1991" s="83"/>
      <c r="C1991" s="83"/>
      <c r="D1991" s="83"/>
      <c r="J1991" s="84"/>
    </row>
    <row r="1992" spans="2:10" x14ac:dyDescent="0.25">
      <c r="B1992" s="83"/>
      <c r="C1992" s="83"/>
      <c r="D1992" s="83"/>
      <c r="J1992" s="84"/>
    </row>
    <row r="1993" spans="2:10" x14ac:dyDescent="0.25">
      <c r="B1993" s="83"/>
      <c r="C1993" s="83"/>
      <c r="D1993" s="83"/>
      <c r="J1993" s="84"/>
    </row>
    <row r="1994" spans="2:10" x14ac:dyDescent="0.25">
      <c r="B1994" s="83"/>
      <c r="C1994" s="83"/>
      <c r="D1994" s="83"/>
      <c r="J1994" s="84"/>
    </row>
    <row r="1995" spans="2:10" x14ac:dyDescent="0.25">
      <c r="B1995" s="83"/>
      <c r="C1995" s="83"/>
      <c r="D1995" s="83"/>
      <c r="J1995" s="84"/>
    </row>
    <row r="1996" spans="2:10" x14ac:dyDescent="0.25">
      <c r="B1996" s="83"/>
      <c r="C1996" s="83"/>
      <c r="D1996" s="83"/>
      <c r="J1996" s="84"/>
    </row>
    <row r="1997" spans="2:10" x14ac:dyDescent="0.25">
      <c r="B1997" s="83"/>
      <c r="C1997" s="83"/>
      <c r="D1997" s="83"/>
      <c r="J1997" s="84"/>
    </row>
    <row r="1998" spans="2:10" x14ac:dyDescent="0.25">
      <c r="B1998" s="83"/>
      <c r="C1998" s="83"/>
      <c r="D1998" s="83"/>
      <c r="J1998" s="84"/>
    </row>
    <row r="1999" spans="2:10" x14ac:dyDescent="0.25">
      <c r="B1999" s="83"/>
      <c r="C1999" s="83"/>
      <c r="D1999" s="83"/>
      <c r="J1999" s="84"/>
    </row>
    <row r="2000" spans="2:10" x14ac:dyDescent="0.25">
      <c r="B2000" s="83"/>
      <c r="C2000" s="83"/>
      <c r="D2000" s="83"/>
      <c r="J2000" s="84"/>
    </row>
    <row r="2001" spans="2:10" x14ac:dyDescent="0.25">
      <c r="B2001" s="83"/>
      <c r="C2001" s="83"/>
      <c r="D2001" s="83"/>
      <c r="J2001" s="84"/>
    </row>
    <row r="2002" spans="2:10" x14ac:dyDescent="0.25">
      <c r="B2002" s="83"/>
      <c r="C2002" s="83"/>
      <c r="D2002" s="83"/>
      <c r="J2002" s="84"/>
    </row>
    <row r="2003" spans="2:10" x14ac:dyDescent="0.25">
      <c r="B2003" s="83"/>
      <c r="C2003" s="83"/>
      <c r="D2003" s="83"/>
      <c r="J2003" s="84"/>
    </row>
    <row r="2004" spans="2:10" x14ac:dyDescent="0.25">
      <c r="B2004" s="83"/>
      <c r="C2004" s="83"/>
      <c r="D2004" s="83"/>
      <c r="J2004" s="84"/>
    </row>
    <row r="2005" spans="2:10" x14ac:dyDescent="0.25">
      <c r="B2005" s="83"/>
      <c r="C2005" s="83"/>
      <c r="D2005" s="83"/>
      <c r="J2005" s="84"/>
    </row>
    <row r="2006" spans="2:10" x14ac:dyDescent="0.25">
      <c r="B2006" s="83"/>
      <c r="C2006" s="83"/>
      <c r="D2006" s="83"/>
      <c r="J2006" s="84"/>
    </row>
    <row r="2007" spans="2:10" x14ac:dyDescent="0.25">
      <c r="B2007" s="83"/>
      <c r="C2007" s="83"/>
      <c r="D2007" s="83"/>
      <c r="J2007" s="84"/>
    </row>
    <row r="2008" spans="2:10" x14ac:dyDescent="0.25">
      <c r="B2008" s="83"/>
      <c r="C2008" s="83"/>
      <c r="D2008" s="83"/>
      <c r="J2008" s="84"/>
    </row>
    <row r="2009" spans="2:10" x14ac:dyDescent="0.25">
      <c r="B2009" s="83"/>
      <c r="C2009" s="83"/>
      <c r="D2009" s="83"/>
      <c r="J2009" s="84"/>
    </row>
    <row r="2010" spans="2:10" x14ac:dyDescent="0.25">
      <c r="B2010" s="83"/>
      <c r="C2010" s="83"/>
      <c r="D2010" s="83"/>
      <c r="J2010" s="84"/>
    </row>
    <row r="2011" spans="2:10" x14ac:dyDescent="0.25">
      <c r="B2011" s="83"/>
      <c r="C2011" s="83"/>
      <c r="D2011" s="83"/>
      <c r="J2011" s="84"/>
    </row>
    <row r="2012" spans="2:10" x14ac:dyDescent="0.25">
      <c r="B2012" s="83"/>
      <c r="C2012" s="83"/>
      <c r="D2012" s="83"/>
      <c r="J2012" s="84"/>
    </row>
    <row r="2013" spans="2:10" x14ac:dyDescent="0.25">
      <c r="B2013" s="83"/>
      <c r="C2013" s="83"/>
      <c r="D2013" s="83"/>
      <c r="J2013" s="84"/>
    </row>
    <row r="2014" spans="2:10" x14ac:dyDescent="0.25">
      <c r="B2014" s="83"/>
      <c r="C2014" s="83"/>
      <c r="D2014" s="83"/>
      <c r="J2014" s="84"/>
    </row>
    <row r="2015" spans="2:10" x14ac:dyDescent="0.25">
      <c r="B2015" s="83"/>
      <c r="C2015" s="83"/>
      <c r="D2015" s="83"/>
      <c r="J2015" s="84"/>
    </row>
    <row r="2016" spans="2:10" x14ac:dyDescent="0.25">
      <c r="B2016" s="83"/>
      <c r="C2016" s="83"/>
      <c r="D2016" s="83"/>
      <c r="J2016" s="84"/>
    </row>
    <row r="2017" spans="2:10" x14ac:dyDescent="0.25">
      <c r="B2017" s="83"/>
      <c r="C2017" s="83"/>
      <c r="D2017" s="83"/>
      <c r="J2017" s="84"/>
    </row>
    <row r="2018" spans="2:10" x14ac:dyDescent="0.25">
      <c r="B2018" s="83"/>
      <c r="C2018" s="83"/>
      <c r="D2018" s="83"/>
      <c r="J2018" s="84"/>
    </row>
    <row r="2019" spans="2:10" x14ac:dyDescent="0.25">
      <c r="B2019" s="83"/>
      <c r="C2019" s="83"/>
      <c r="D2019" s="83"/>
      <c r="J2019" s="84"/>
    </row>
    <row r="2020" spans="2:10" x14ac:dyDescent="0.25">
      <c r="B2020" s="83"/>
      <c r="C2020" s="83"/>
      <c r="D2020" s="83"/>
      <c r="J2020" s="84"/>
    </row>
    <row r="2021" spans="2:10" x14ac:dyDescent="0.25">
      <c r="B2021" s="83"/>
      <c r="C2021" s="83"/>
      <c r="D2021" s="83"/>
      <c r="J2021" s="84"/>
    </row>
    <row r="2022" spans="2:10" x14ac:dyDescent="0.25">
      <c r="B2022" s="83"/>
      <c r="C2022" s="83"/>
      <c r="D2022" s="83"/>
      <c r="J2022" s="84"/>
    </row>
    <row r="2023" spans="2:10" x14ac:dyDescent="0.25">
      <c r="B2023" s="83"/>
      <c r="C2023" s="83"/>
      <c r="D2023" s="83"/>
      <c r="J2023" s="84"/>
    </row>
    <row r="2024" spans="2:10" x14ac:dyDescent="0.25">
      <c r="B2024" s="83"/>
      <c r="C2024" s="83"/>
      <c r="D2024" s="83"/>
      <c r="J2024" s="84"/>
    </row>
    <row r="2025" spans="2:10" x14ac:dyDescent="0.25">
      <c r="B2025" s="83"/>
      <c r="C2025" s="83"/>
      <c r="D2025" s="83"/>
      <c r="J2025" s="84"/>
    </row>
    <row r="2026" spans="2:10" x14ac:dyDescent="0.25">
      <c r="B2026" s="83"/>
      <c r="C2026" s="83"/>
      <c r="D2026" s="83"/>
      <c r="J2026" s="84"/>
    </row>
    <row r="2027" spans="2:10" x14ac:dyDescent="0.25">
      <c r="B2027" s="83"/>
      <c r="C2027" s="83"/>
      <c r="D2027" s="83"/>
      <c r="J2027" s="84"/>
    </row>
    <row r="2028" spans="2:10" x14ac:dyDescent="0.25">
      <c r="B2028" s="83"/>
      <c r="C2028" s="83"/>
      <c r="D2028" s="83"/>
      <c r="J2028" s="84"/>
    </row>
    <row r="2029" spans="2:10" x14ac:dyDescent="0.25">
      <c r="B2029" s="83"/>
      <c r="C2029" s="83"/>
      <c r="D2029" s="83"/>
      <c r="J2029" s="84"/>
    </row>
    <row r="2030" spans="2:10" x14ac:dyDescent="0.25">
      <c r="B2030" s="83"/>
      <c r="C2030" s="83"/>
      <c r="D2030" s="83"/>
      <c r="J2030" s="84"/>
    </row>
    <row r="2031" spans="2:10" x14ac:dyDescent="0.25">
      <c r="B2031" s="83"/>
      <c r="C2031" s="83"/>
      <c r="D2031" s="83"/>
      <c r="J2031" s="84"/>
    </row>
    <row r="2032" spans="2:10" x14ac:dyDescent="0.25">
      <c r="B2032" s="83"/>
      <c r="C2032" s="83"/>
      <c r="D2032" s="83"/>
      <c r="J2032" s="84"/>
    </row>
    <row r="2033" spans="2:10" x14ac:dyDescent="0.25">
      <c r="B2033" s="83"/>
      <c r="C2033" s="83"/>
      <c r="D2033" s="83"/>
      <c r="J2033" s="84"/>
    </row>
    <row r="2034" spans="2:10" x14ac:dyDescent="0.25">
      <c r="B2034" s="83"/>
      <c r="C2034" s="83"/>
      <c r="D2034" s="83"/>
    </row>
    <row r="2035" spans="2:10" x14ac:dyDescent="0.25">
      <c r="B2035" s="83"/>
      <c r="C2035" s="83"/>
      <c r="D2035" s="83"/>
    </row>
    <row r="2036" spans="2:10" x14ac:dyDescent="0.25">
      <c r="B2036" s="83"/>
      <c r="C2036" s="83"/>
      <c r="D2036" s="83"/>
    </row>
    <row r="2037" spans="2:10" x14ac:dyDescent="0.25">
      <c r="B2037" s="83"/>
      <c r="C2037" s="83"/>
      <c r="D2037" s="83"/>
    </row>
    <row r="2038" spans="2:10" x14ac:dyDescent="0.25">
      <c r="B2038" s="83"/>
      <c r="C2038" s="83"/>
      <c r="D2038" s="83"/>
    </row>
    <row r="2039" spans="2:10" x14ac:dyDescent="0.25">
      <c r="B2039" s="83"/>
      <c r="C2039" s="83"/>
      <c r="D2039" s="83"/>
    </row>
    <row r="2040" spans="2:10" x14ac:dyDescent="0.25">
      <c r="B2040" s="83"/>
      <c r="C2040" s="83"/>
      <c r="D2040" s="83"/>
    </row>
    <row r="2041" spans="2:10" x14ac:dyDescent="0.25">
      <c r="B2041" s="83"/>
      <c r="C2041" s="83"/>
      <c r="D2041" s="83"/>
    </row>
    <row r="2042" spans="2:10" x14ac:dyDescent="0.25">
      <c r="B2042" s="83"/>
      <c r="C2042" s="83"/>
      <c r="D2042" s="83"/>
    </row>
    <row r="2043" spans="2:10" x14ac:dyDescent="0.25">
      <c r="B2043" s="83"/>
      <c r="C2043" s="83"/>
      <c r="D2043" s="83"/>
    </row>
    <row r="2044" spans="2:10" x14ac:dyDescent="0.25">
      <c r="B2044" s="83"/>
      <c r="C2044" s="83"/>
      <c r="D2044" s="83"/>
    </row>
    <row r="2045" spans="2:10" x14ac:dyDescent="0.25">
      <c r="B2045" s="83"/>
      <c r="C2045" s="83"/>
      <c r="D2045" s="83"/>
    </row>
    <row r="2046" spans="2:10" x14ac:dyDescent="0.25">
      <c r="B2046" s="83"/>
      <c r="C2046" s="83"/>
      <c r="D2046" s="83"/>
    </row>
    <row r="2047" spans="2:10" x14ac:dyDescent="0.25">
      <c r="B2047" s="83"/>
      <c r="C2047" s="83"/>
      <c r="D2047" s="83"/>
    </row>
    <row r="2048" spans="2:10" x14ac:dyDescent="0.25">
      <c r="B2048" s="83"/>
      <c r="C2048" s="83"/>
      <c r="D2048" s="83"/>
    </row>
    <row r="2049" spans="2:4" x14ac:dyDescent="0.25">
      <c r="B2049" s="83"/>
      <c r="C2049" s="83"/>
      <c r="D2049" s="83"/>
    </row>
    <row r="2050" spans="2:4" x14ac:dyDescent="0.25">
      <c r="B2050" s="83"/>
      <c r="C2050" s="83"/>
      <c r="D2050" s="83"/>
    </row>
    <row r="2051" spans="2:4" x14ac:dyDescent="0.25">
      <c r="B2051" s="83"/>
      <c r="C2051" s="83"/>
      <c r="D2051" s="83"/>
    </row>
    <row r="2052" spans="2:4" x14ac:dyDescent="0.25">
      <c r="B2052" s="83"/>
      <c r="C2052" s="83"/>
      <c r="D2052" s="83"/>
    </row>
    <row r="2053" spans="2:4" x14ac:dyDescent="0.25">
      <c r="B2053" s="83"/>
      <c r="C2053" s="83"/>
      <c r="D2053" s="83"/>
    </row>
    <row r="2054" spans="2:4" x14ac:dyDescent="0.25">
      <c r="B2054" s="83"/>
      <c r="C2054" s="83"/>
      <c r="D2054" s="83"/>
    </row>
    <row r="2055" spans="2:4" x14ac:dyDescent="0.25">
      <c r="B2055" s="83"/>
      <c r="C2055" s="83"/>
      <c r="D2055" s="83"/>
    </row>
    <row r="2056" spans="2:4" x14ac:dyDescent="0.25">
      <c r="B2056" s="83"/>
      <c r="C2056" s="83"/>
      <c r="D2056" s="83"/>
    </row>
    <row r="2057" spans="2:4" x14ac:dyDescent="0.25">
      <c r="B2057" s="83"/>
      <c r="C2057" s="83"/>
      <c r="D2057" s="83"/>
    </row>
    <row r="2058" spans="2:4" x14ac:dyDescent="0.25">
      <c r="B2058" s="83"/>
      <c r="C2058" s="83"/>
      <c r="D2058" s="83"/>
    </row>
    <row r="2059" spans="2:4" x14ac:dyDescent="0.25">
      <c r="B2059" s="83"/>
      <c r="C2059" s="83"/>
      <c r="D2059" s="83"/>
    </row>
    <row r="2060" spans="2:4" x14ac:dyDescent="0.25">
      <c r="B2060" s="83"/>
      <c r="C2060" s="83"/>
      <c r="D2060" s="83"/>
    </row>
    <row r="2061" spans="2:4" x14ac:dyDescent="0.25">
      <c r="B2061" s="83"/>
      <c r="C2061" s="83"/>
      <c r="D2061" s="83"/>
    </row>
    <row r="2062" spans="2:4" x14ac:dyDescent="0.25">
      <c r="B2062" s="83"/>
      <c r="C2062" s="83"/>
      <c r="D2062" s="83"/>
    </row>
    <row r="2063" spans="2:4" x14ac:dyDescent="0.25">
      <c r="B2063" s="83"/>
      <c r="C2063" s="83"/>
      <c r="D2063" s="83"/>
    </row>
    <row r="2064" spans="2:4" x14ac:dyDescent="0.25">
      <c r="B2064" s="83"/>
      <c r="C2064" s="83"/>
      <c r="D2064" s="83"/>
    </row>
    <row r="2065" spans="2:4" x14ac:dyDescent="0.25">
      <c r="B2065" s="83"/>
      <c r="C2065" s="83"/>
      <c r="D2065" s="83"/>
    </row>
    <row r="2066" spans="2:4" x14ac:dyDescent="0.25">
      <c r="B2066" s="83"/>
      <c r="C2066" s="83"/>
      <c r="D2066" s="83"/>
    </row>
    <row r="2067" spans="2:4" x14ac:dyDescent="0.25">
      <c r="B2067" s="83"/>
      <c r="C2067" s="83"/>
      <c r="D2067" s="83"/>
    </row>
    <row r="2068" spans="2:4" x14ac:dyDescent="0.25">
      <c r="B2068" s="83"/>
      <c r="C2068" s="83"/>
      <c r="D2068" s="83"/>
    </row>
  </sheetData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31"/>
  <sheetViews>
    <sheetView topLeftCell="A545" workbookViewId="0">
      <selection activeCell="A3" sqref="A3:F631"/>
    </sheetView>
  </sheetViews>
  <sheetFormatPr baseColWidth="10" defaultRowHeight="15" x14ac:dyDescent="0.25"/>
  <cols>
    <col min="6" max="6" width="25.85546875" bestFit="1" customWidth="1"/>
  </cols>
  <sheetData>
    <row r="1" spans="1:8" x14ac:dyDescent="0.25">
      <c r="H1" t="s">
        <v>82</v>
      </c>
    </row>
    <row r="2" spans="1:8" x14ac:dyDescent="0.25">
      <c r="H2" t="s">
        <v>83</v>
      </c>
    </row>
    <row r="3" spans="1:8" x14ac:dyDescent="0.25">
      <c r="A3" s="70" t="s">
        <v>31</v>
      </c>
      <c r="B3" s="71" t="s">
        <v>32</v>
      </c>
      <c r="C3" s="71" t="s">
        <v>33</v>
      </c>
      <c r="D3" s="71" t="s">
        <v>34</v>
      </c>
      <c r="E3" s="72" t="s">
        <v>35</v>
      </c>
      <c r="F3" s="71" t="s">
        <v>36</v>
      </c>
    </row>
    <row r="4" spans="1:8" x14ac:dyDescent="0.25">
      <c r="A4">
        <v>1</v>
      </c>
      <c r="B4" s="76">
        <v>1</v>
      </c>
      <c r="C4" s="76">
        <v>12.73</v>
      </c>
      <c r="D4" s="76">
        <v>13</v>
      </c>
      <c r="E4" s="77" t="s">
        <v>43</v>
      </c>
      <c r="F4" s="78" t="s">
        <v>23</v>
      </c>
    </row>
    <row r="5" spans="1:8" x14ac:dyDescent="0.25">
      <c r="A5">
        <v>1</v>
      </c>
      <c r="B5" s="76">
        <v>2</v>
      </c>
      <c r="C5" s="76">
        <v>9.5500000000000007</v>
      </c>
      <c r="D5" s="76">
        <v>12</v>
      </c>
      <c r="E5" s="77" t="s">
        <v>44</v>
      </c>
      <c r="F5" s="78" t="s">
        <v>18</v>
      </c>
    </row>
    <row r="6" spans="1:8" x14ac:dyDescent="0.25">
      <c r="A6">
        <v>1</v>
      </c>
      <c r="B6" s="76">
        <v>3</v>
      </c>
      <c r="C6" s="76">
        <v>19.100000000000001</v>
      </c>
      <c r="D6" s="76">
        <v>12</v>
      </c>
      <c r="E6" s="77" t="s">
        <v>45</v>
      </c>
      <c r="F6" s="78" t="s">
        <v>25</v>
      </c>
    </row>
    <row r="7" spans="1:8" x14ac:dyDescent="0.25">
      <c r="A7">
        <v>1</v>
      </c>
      <c r="B7" s="76">
        <v>4</v>
      </c>
      <c r="C7" s="76">
        <v>15.92</v>
      </c>
      <c r="D7" s="76">
        <v>10</v>
      </c>
      <c r="E7" s="77" t="s">
        <v>46</v>
      </c>
      <c r="F7" s="78" t="s">
        <v>17</v>
      </c>
    </row>
    <row r="8" spans="1:8" x14ac:dyDescent="0.25">
      <c r="A8">
        <v>1</v>
      </c>
      <c r="B8" s="76">
        <v>5</v>
      </c>
      <c r="C8" s="76">
        <v>17.510000000000002</v>
      </c>
      <c r="D8" s="76">
        <v>13</v>
      </c>
      <c r="E8" s="77" t="s">
        <v>45</v>
      </c>
      <c r="F8" s="78" t="s">
        <v>25</v>
      </c>
    </row>
    <row r="9" spans="1:8" x14ac:dyDescent="0.25">
      <c r="A9">
        <v>1</v>
      </c>
      <c r="B9" s="76">
        <v>6</v>
      </c>
      <c r="C9" s="76">
        <v>35.65</v>
      </c>
      <c r="D9" s="76">
        <v>16</v>
      </c>
      <c r="E9" s="77" t="s">
        <v>43</v>
      </c>
      <c r="F9" s="78" t="s">
        <v>23</v>
      </c>
    </row>
    <row r="10" spans="1:8" x14ac:dyDescent="0.25">
      <c r="A10">
        <v>1</v>
      </c>
      <c r="B10" s="76">
        <v>7</v>
      </c>
      <c r="C10" s="76">
        <v>29.28</v>
      </c>
      <c r="D10" s="76">
        <v>13</v>
      </c>
      <c r="E10" s="77" t="s">
        <v>45</v>
      </c>
      <c r="F10" s="78" t="s">
        <v>25</v>
      </c>
    </row>
    <row r="11" spans="1:8" x14ac:dyDescent="0.25">
      <c r="A11">
        <v>1</v>
      </c>
      <c r="B11" s="76">
        <v>8.1</v>
      </c>
      <c r="C11" s="76">
        <v>28.01</v>
      </c>
      <c r="D11" s="76"/>
      <c r="E11" s="77" t="s">
        <v>45</v>
      </c>
      <c r="F11" s="78" t="s">
        <v>25</v>
      </c>
    </row>
    <row r="12" spans="1:8" x14ac:dyDescent="0.25">
      <c r="A12">
        <v>1</v>
      </c>
      <c r="B12" s="76">
        <v>8.1999999999999993</v>
      </c>
      <c r="C12" s="76">
        <v>13.37</v>
      </c>
      <c r="D12" s="76"/>
      <c r="E12" s="77" t="s">
        <v>45</v>
      </c>
      <c r="F12" s="78" t="s">
        <v>25</v>
      </c>
    </row>
    <row r="13" spans="1:8" x14ac:dyDescent="0.25">
      <c r="A13">
        <v>1</v>
      </c>
      <c r="B13" s="76">
        <v>9</v>
      </c>
      <c r="C13" s="76">
        <v>17.510000000000002</v>
      </c>
      <c r="D13" s="76">
        <v>10</v>
      </c>
      <c r="E13" s="77" t="s">
        <v>47</v>
      </c>
      <c r="F13" s="78" t="s">
        <v>20</v>
      </c>
    </row>
    <row r="14" spans="1:8" x14ac:dyDescent="0.25">
      <c r="A14">
        <v>1</v>
      </c>
      <c r="B14" s="76">
        <v>10.1</v>
      </c>
      <c r="C14" s="76">
        <v>27.37</v>
      </c>
      <c r="D14" s="76"/>
      <c r="E14" s="77" t="s">
        <v>45</v>
      </c>
      <c r="F14" s="78" t="s">
        <v>25</v>
      </c>
    </row>
    <row r="15" spans="1:8" x14ac:dyDescent="0.25">
      <c r="A15">
        <v>1</v>
      </c>
      <c r="B15" s="76">
        <v>10.199999999999999</v>
      </c>
      <c r="C15" s="76">
        <v>28.65</v>
      </c>
      <c r="D15" s="76">
        <v>12</v>
      </c>
      <c r="E15" s="77" t="s">
        <v>45</v>
      </c>
      <c r="F15" s="78" t="s">
        <v>25</v>
      </c>
    </row>
    <row r="16" spans="1:8" x14ac:dyDescent="0.25">
      <c r="A16">
        <v>1</v>
      </c>
      <c r="B16" s="76">
        <v>10.3</v>
      </c>
      <c r="C16" s="76">
        <v>36.61</v>
      </c>
      <c r="D16" s="76">
        <v>13</v>
      </c>
      <c r="E16" s="77" t="s">
        <v>45</v>
      </c>
      <c r="F16" s="78" t="s">
        <v>25</v>
      </c>
    </row>
    <row r="17" spans="1:6" x14ac:dyDescent="0.25">
      <c r="A17">
        <v>1</v>
      </c>
      <c r="B17" s="76">
        <v>11</v>
      </c>
      <c r="C17" s="76">
        <v>15.92</v>
      </c>
      <c r="D17" s="76">
        <v>9</v>
      </c>
      <c r="E17" s="77" t="s">
        <v>45</v>
      </c>
      <c r="F17" s="78" t="s">
        <v>25</v>
      </c>
    </row>
    <row r="18" spans="1:6" x14ac:dyDescent="0.25">
      <c r="A18">
        <v>1</v>
      </c>
      <c r="B18" s="76">
        <v>12</v>
      </c>
      <c r="C18" s="76">
        <v>28.65</v>
      </c>
      <c r="D18" s="76"/>
      <c r="E18" s="77" t="s">
        <v>45</v>
      </c>
      <c r="F18" s="78" t="s">
        <v>25</v>
      </c>
    </row>
    <row r="19" spans="1:6" x14ac:dyDescent="0.25">
      <c r="A19">
        <v>1</v>
      </c>
      <c r="B19" s="76">
        <v>13</v>
      </c>
      <c r="C19" s="76">
        <v>15.92</v>
      </c>
      <c r="D19" s="76">
        <v>10</v>
      </c>
      <c r="E19" s="77" t="s">
        <v>45</v>
      </c>
      <c r="F19" s="78" t="s">
        <v>25</v>
      </c>
    </row>
    <row r="20" spans="1:6" x14ac:dyDescent="0.25">
      <c r="A20">
        <v>1</v>
      </c>
      <c r="B20" s="76">
        <v>14</v>
      </c>
      <c r="C20" s="76">
        <v>38.200000000000003</v>
      </c>
      <c r="D20" s="76"/>
      <c r="E20" s="77" t="s">
        <v>45</v>
      </c>
      <c r="F20" s="78" t="s">
        <v>25</v>
      </c>
    </row>
    <row r="21" spans="1:6" x14ac:dyDescent="0.25">
      <c r="A21">
        <v>1</v>
      </c>
      <c r="B21" s="76">
        <v>15</v>
      </c>
      <c r="C21" s="76">
        <v>17.190000000000001</v>
      </c>
      <c r="D21" s="76">
        <v>7</v>
      </c>
      <c r="E21" s="77" t="s">
        <v>48</v>
      </c>
      <c r="F21" s="78" t="s">
        <v>22</v>
      </c>
    </row>
    <row r="22" spans="1:6" x14ac:dyDescent="0.25">
      <c r="A22">
        <v>1</v>
      </c>
      <c r="B22" s="76">
        <v>16</v>
      </c>
      <c r="C22" s="76">
        <v>14.64</v>
      </c>
      <c r="D22" s="76"/>
      <c r="E22" s="77" t="s">
        <v>46</v>
      </c>
      <c r="F22" s="78" t="s">
        <v>17</v>
      </c>
    </row>
    <row r="23" spans="1:6" x14ac:dyDescent="0.25">
      <c r="A23">
        <v>1</v>
      </c>
      <c r="B23" s="76">
        <v>17</v>
      </c>
      <c r="C23" s="76">
        <v>13.37</v>
      </c>
      <c r="D23" s="76">
        <v>8</v>
      </c>
      <c r="E23" s="77" t="s">
        <v>46</v>
      </c>
      <c r="F23" s="78" t="s">
        <v>17</v>
      </c>
    </row>
    <row r="24" spans="1:6" x14ac:dyDescent="0.25">
      <c r="A24">
        <v>1</v>
      </c>
      <c r="B24" s="76">
        <v>18</v>
      </c>
      <c r="C24" s="76">
        <v>19.100000000000001</v>
      </c>
      <c r="D24" s="76">
        <v>9</v>
      </c>
      <c r="E24" s="77" t="s">
        <v>48</v>
      </c>
      <c r="F24" s="78" t="s">
        <v>22</v>
      </c>
    </row>
    <row r="25" spans="1:6" x14ac:dyDescent="0.25">
      <c r="A25">
        <v>1</v>
      </c>
      <c r="B25" s="76">
        <v>19</v>
      </c>
      <c r="C25" s="76">
        <v>26.1</v>
      </c>
      <c r="D25" s="76">
        <v>7</v>
      </c>
      <c r="E25" s="77" t="s">
        <v>48</v>
      </c>
      <c r="F25" s="78" t="s">
        <v>22</v>
      </c>
    </row>
    <row r="26" spans="1:6" x14ac:dyDescent="0.25">
      <c r="A26">
        <v>1</v>
      </c>
      <c r="B26" s="76">
        <v>20.100000000000001</v>
      </c>
      <c r="C26" s="76">
        <v>12.1</v>
      </c>
      <c r="D26" s="76"/>
      <c r="E26" s="77" t="s">
        <v>48</v>
      </c>
      <c r="F26" s="78" t="s">
        <v>22</v>
      </c>
    </row>
    <row r="27" spans="1:6" x14ac:dyDescent="0.25">
      <c r="A27">
        <v>1</v>
      </c>
      <c r="B27" s="76">
        <v>20.2</v>
      </c>
      <c r="C27" s="76">
        <v>21.01</v>
      </c>
      <c r="D27" s="76">
        <v>7</v>
      </c>
      <c r="E27" s="77" t="s">
        <v>48</v>
      </c>
      <c r="F27" s="78" t="s">
        <v>22</v>
      </c>
    </row>
    <row r="28" spans="1:6" x14ac:dyDescent="0.25">
      <c r="A28">
        <v>1</v>
      </c>
      <c r="B28" s="76">
        <v>21</v>
      </c>
      <c r="C28" s="76">
        <v>28.01</v>
      </c>
      <c r="D28" s="76">
        <v>11</v>
      </c>
      <c r="E28" s="77" t="s">
        <v>46</v>
      </c>
      <c r="F28" s="78" t="s">
        <v>17</v>
      </c>
    </row>
    <row r="29" spans="1:6" x14ac:dyDescent="0.25">
      <c r="A29">
        <v>1</v>
      </c>
      <c r="B29" s="76">
        <v>22</v>
      </c>
      <c r="C29" s="76">
        <v>14.01</v>
      </c>
      <c r="D29" s="76">
        <v>7</v>
      </c>
      <c r="E29" s="77" t="s">
        <v>46</v>
      </c>
      <c r="F29" s="78" t="s">
        <v>17</v>
      </c>
    </row>
    <row r="30" spans="1:6" x14ac:dyDescent="0.25">
      <c r="A30">
        <v>1</v>
      </c>
      <c r="B30" s="76">
        <v>23</v>
      </c>
      <c r="C30" s="76">
        <v>20.69</v>
      </c>
      <c r="D30" s="76">
        <v>7</v>
      </c>
      <c r="E30" s="77" t="s">
        <v>46</v>
      </c>
      <c r="F30" s="78" t="s">
        <v>17</v>
      </c>
    </row>
    <row r="31" spans="1:6" x14ac:dyDescent="0.25">
      <c r="A31">
        <v>1</v>
      </c>
      <c r="B31" s="76">
        <v>24</v>
      </c>
      <c r="C31" s="76">
        <v>12.1</v>
      </c>
      <c r="D31" s="76"/>
      <c r="E31" s="77" t="s">
        <v>46</v>
      </c>
      <c r="F31" s="78" t="s">
        <v>17</v>
      </c>
    </row>
    <row r="32" spans="1:6" x14ac:dyDescent="0.25">
      <c r="A32">
        <v>1</v>
      </c>
      <c r="B32" s="76">
        <v>25</v>
      </c>
      <c r="C32" s="76">
        <v>13.37</v>
      </c>
      <c r="D32" s="76">
        <v>6</v>
      </c>
      <c r="E32" s="77" t="s">
        <v>46</v>
      </c>
      <c r="F32" s="78" t="s">
        <v>17</v>
      </c>
    </row>
    <row r="33" spans="1:6" x14ac:dyDescent="0.25">
      <c r="A33">
        <v>1</v>
      </c>
      <c r="B33" s="76">
        <v>26</v>
      </c>
      <c r="C33" s="76">
        <v>13.37</v>
      </c>
      <c r="D33" s="76">
        <v>8</v>
      </c>
      <c r="E33" s="77" t="s">
        <v>46</v>
      </c>
      <c r="F33" s="78" t="s">
        <v>17</v>
      </c>
    </row>
    <row r="34" spans="1:6" x14ac:dyDescent="0.25">
      <c r="A34">
        <v>1</v>
      </c>
      <c r="B34" s="76">
        <v>27</v>
      </c>
      <c r="C34" s="76">
        <v>25.46</v>
      </c>
      <c r="D34" s="76"/>
      <c r="E34" s="77" t="s">
        <v>48</v>
      </c>
      <c r="F34" s="78" t="s">
        <v>22</v>
      </c>
    </row>
    <row r="35" spans="1:6" x14ac:dyDescent="0.25">
      <c r="A35">
        <v>1</v>
      </c>
      <c r="B35" s="76">
        <v>28</v>
      </c>
      <c r="C35" s="76">
        <v>15.92</v>
      </c>
      <c r="D35" s="76">
        <v>8</v>
      </c>
      <c r="E35" s="77" t="s">
        <v>48</v>
      </c>
      <c r="F35" s="78" t="s">
        <v>22</v>
      </c>
    </row>
    <row r="36" spans="1:6" x14ac:dyDescent="0.25">
      <c r="A36">
        <v>1</v>
      </c>
      <c r="B36" s="76">
        <v>29</v>
      </c>
      <c r="C36" s="76">
        <v>12.1</v>
      </c>
      <c r="D36" s="76"/>
      <c r="E36" s="77" t="s">
        <v>48</v>
      </c>
      <c r="F36" s="78" t="s">
        <v>22</v>
      </c>
    </row>
    <row r="37" spans="1:6" x14ac:dyDescent="0.25">
      <c r="A37">
        <v>1</v>
      </c>
      <c r="B37" s="76">
        <v>30.1</v>
      </c>
      <c r="C37" s="76">
        <v>14.01</v>
      </c>
      <c r="D37" s="76">
        <v>7</v>
      </c>
      <c r="E37" s="77" t="s">
        <v>46</v>
      </c>
      <c r="F37" s="78" t="s">
        <v>17</v>
      </c>
    </row>
    <row r="38" spans="1:6" x14ac:dyDescent="0.25">
      <c r="A38">
        <v>1</v>
      </c>
      <c r="B38" s="76">
        <v>30.2</v>
      </c>
      <c r="C38" s="76">
        <v>15.92</v>
      </c>
      <c r="D38" s="76">
        <v>7</v>
      </c>
      <c r="E38" s="77" t="s">
        <v>46</v>
      </c>
      <c r="F38" s="78" t="s">
        <v>17</v>
      </c>
    </row>
    <row r="39" spans="1:6" x14ac:dyDescent="0.25">
      <c r="A39">
        <v>1</v>
      </c>
      <c r="B39" s="76">
        <v>31</v>
      </c>
      <c r="C39" s="76">
        <v>14.64</v>
      </c>
      <c r="D39" s="76">
        <v>7</v>
      </c>
      <c r="E39" s="77" t="s">
        <v>49</v>
      </c>
      <c r="F39" s="78" t="s">
        <v>26</v>
      </c>
    </row>
    <row r="40" spans="1:6" x14ac:dyDescent="0.25">
      <c r="A40">
        <v>1</v>
      </c>
      <c r="B40" s="76">
        <v>32</v>
      </c>
      <c r="C40" s="76">
        <v>14.01</v>
      </c>
      <c r="D40" s="76"/>
      <c r="E40" s="77" t="s">
        <v>49</v>
      </c>
      <c r="F40" s="78" t="s">
        <v>26</v>
      </c>
    </row>
    <row r="41" spans="1:6" x14ac:dyDescent="0.25">
      <c r="A41">
        <v>1</v>
      </c>
      <c r="B41" s="76">
        <v>33</v>
      </c>
      <c r="C41" s="76">
        <v>16.55</v>
      </c>
      <c r="D41" s="76">
        <v>8</v>
      </c>
      <c r="E41" s="77" t="s">
        <v>49</v>
      </c>
      <c r="F41" s="78" t="s">
        <v>26</v>
      </c>
    </row>
    <row r="42" spans="1:6" x14ac:dyDescent="0.25">
      <c r="A42">
        <v>1</v>
      </c>
      <c r="B42" s="76">
        <v>34</v>
      </c>
      <c r="C42" s="76">
        <v>25.46</v>
      </c>
      <c r="D42" s="76">
        <v>6</v>
      </c>
      <c r="E42" s="77" t="s">
        <v>48</v>
      </c>
      <c r="F42" s="78" t="s">
        <v>22</v>
      </c>
    </row>
    <row r="43" spans="1:6" x14ac:dyDescent="0.25">
      <c r="A43">
        <v>1</v>
      </c>
      <c r="B43" s="76">
        <v>35</v>
      </c>
      <c r="C43" s="76">
        <v>12.73</v>
      </c>
      <c r="D43" s="76">
        <v>5</v>
      </c>
      <c r="E43" s="77" t="s">
        <v>46</v>
      </c>
      <c r="F43" s="78" t="s">
        <v>17</v>
      </c>
    </row>
    <row r="44" spans="1:6" x14ac:dyDescent="0.25">
      <c r="A44">
        <v>1</v>
      </c>
      <c r="B44" s="76">
        <v>36</v>
      </c>
      <c r="C44" s="76">
        <v>21.65</v>
      </c>
      <c r="D44" s="76">
        <v>10</v>
      </c>
      <c r="E44" s="77" t="s">
        <v>48</v>
      </c>
      <c r="F44" s="78" t="s">
        <v>22</v>
      </c>
    </row>
    <row r="45" spans="1:6" x14ac:dyDescent="0.25">
      <c r="A45">
        <v>1</v>
      </c>
      <c r="B45" s="76">
        <v>37</v>
      </c>
      <c r="C45" s="76">
        <v>19.100000000000001</v>
      </c>
      <c r="D45" s="76">
        <v>7</v>
      </c>
      <c r="E45" s="77" t="s">
        <v>48</v>
      </c>
      <c r="F45" s="78" t="s">
        <v>22</v>
      </c>
    </row>
    <row r="46" spans="1:6" x14ac:dyDescent="0.25">
      <c r="A46">
        <v>1</v>
      </c>
      <c r="B46" s="76">
        <v>38</v>
      </c>
      <c r="C46" s="76">
        <v>14.01</v>
      </c>
      <c r="D46" s="76"/>
      <c r="E46" s="77" t="s">
        <v>46</v>
      </c>
      <c r="F46" s="78" t="s">
        <v>17</v>
      </c>
    </row>
    <row r="47" spans="1:6" x14ac:dyDescent="0.25">
      <c r="A47">
        <v>1</v>
      </c>
      <c r="B47" s="76">
        <v>39</v>
      </c>
      <c r="C47" s="76">
        <v>14.64</v>
      </c>
      <c r="D47" s="76">
        <v>7</v>
      </c>
      <c r="E47" s="77" t="s">
        <v>48</v>
      </c>
      <c r="F47" s="78" t="s">
        <v>22</v>
      </c>
    </row>
    <row r="48" spans="1:6" x14ac:dyDescent="0.25">
      <c r="A48">
        <v>1</v>
      </c>
      <c r="B48" s="76">
        <v>40</v>
      </c>
      <c r="C48" s="76">
        <v>13.37</v>
      </c>
      <c r="D48" s="76">
        <v>3</v>
      </c>
      <c r="E48" s="77" t="s">
        <v>46</v>
      </c>
      <c r="F48" s="78" t="s">
        <v>17</v>
      </c>
    </row>
    <row r="49" spans="1:6" x14ac:dyDescent="0.25">
      <c r="A49">
        <v>1</v>
      </c>
      <c r="B49" s="76">
        <v>41</v>
      </c>
      <c r="C49" s="76">
        <v>12.1</v>
      </c>
      <c r="D49" s="76">
        <v>4</v>
      </c>
      <c r="E49" s="77" t="s">
        <v>46</v>
      </c>
      <c r="F49" s="78" t="s">
        <v>17</v>
      </c>
    </row>
    <row r="50" spans="1:6" x14ac:dyDescent="0.25">
      <c r="A50">
        <v>1</v>
      </c>
      <c r="B50" s="76">
        <v>42</v>
      </c>
      <c r="C50" s="76">
        <v>12.1</v>
      </c>
      <c r="D50" s="76"/>
      <c r="E50" s="77" t="s">
        <v>46</v>
      </c>
      <c r="F50" s="78" t="s">
        <v>17</v>
      </c>
    </row>
    <row r="51" spans="1:6" x14ac:dyDescent="0.25">
      <c r="A51">
        <v>1</v>
      </c>
      <c r="B51" s="76">
        <v>43</v>
      </c>
      <c r="C51" s="76">
        <v>20.37</v>
      </c>
      <c r="D51" s="76">
        <v>7</v>
      </c>
      <c r="E51" s="77" t="s">
        <v>48</v>
      </c>
      <c r="F51" s="78" t="s">
        <v>22</v>
      </c>
    </row>
    <row r="52" spans="1:6" x14ac:dyDescent="0.25">
      <c r="A52">
        <v>1</v>
      </c>
      <c r="B52" s="76">
        <v>44</v>
      </c>
      <c r="C52" s="76">
        <v>17.190000000000001</v>
      </c>
      <c r="D52" s="76">
        <v>6.5</v>
      </c>
      <c r="E52" s="77" t="s">
        <v>46</v>
      </c>
      <c r="F52" s="78" t="s">
        <v>17</v>
      </c>
    </row>
    <row r="53" spans="1:6" x14ac:dyDescent="0.25">
      <c r="A53">
        <v>1</v>
      </c>
      <c r="B53" s="76">
        <v>45</v>
      </c>
      <c r="C53" s="76">
        <v>13.37</v>
      </c>
      <c r="D53" s="76">
        <v>7</v>
      </c>
      <c r="E53" s="77" t="s">
        <v>48</v>
      </c>
      <c r="F53" s="78" t="s">
        <v>22</v>
      </c>
    </row>
    <row r="54" spans="1:6" x14ac:dyDescent="0.25">
      <c r="A54">
        <v>1</v>
      </c>
      <c r="B54" s="76">
        <v>46</v>
      </c>
      <c r="C54" s="76">
        <v>21.65</v>
      </c>
      <c r="D54" s="76">
        <v>9</v>
      </c>
      <c r="E54" s="77" t="s">
        <v>48</v>
      </c>
      <c r="F54" s="78" t="s">
        <v>22</v>
      </c>
    </row>
    <row r="55" spans="1:6" x14ac:dyDescent="0.25">
      <c r="A55">
        <v>1</v>
      </c>
      <c r="B55" s="76">
        <v>47</v>
      </c>
      <c r="C55" s="76">
        <v>16.55</v>
      </c>
      <c r="D55" s="76"/>
      <c r="E55" s="77" t="s">
        <v>48</v>
      </c>
      <c r="F55" s="78" t="s">
        <v>22</v>
      </c>
    </row>
    <row r="56" spans="1:6" x14ac:dyDescent="0.25">
      <c r="A56">
        <v>1</v>
      </c>
      <c r="B56" s="76">
        <v>48</v>
      </c>
      <c r="C56" s="76">
        <v>24.19</v>
      </c>
      <c r="D56" s="76">
        <v>12</v>
      </c>
      <c r="E56" s="77" t="s">
        <v>50</v>
      </c>
      <c r="F56" s="78" t="s">
        <v>19</v>
      </c>
    </row>
    <row r="57" spans="1:6" x14ac:dyDescent="0.25">
      <c r="A57">
        <v>1</v>
      </c>
      <c r="B57" s="76">
        <v>49</v>
      </c>
      <c r="C57" s="76">
        <v>12.73</v>
      </c>
      <c r="D57" s="76">
        <v>5</v>
      </c>
      <c r="E57" s="77" t="s">
        <v>46</v>
      </c>
      <c r="F57" s="78" t="s">
        <v>17</v>
      </c>
    </row>
    <row r="58" spans="1:6" x14ac:dyDescent="0.25">
      <c r="A58">
        <v>1</v>
      </c>
      <c r="B58" s="76">
        <v>50</v>
      </c>
      <c r="C58" s="76">
        <v>17.190000000000001</v>
      </c>
      <c r="D58" s="76">
        <v>7</v>
      </c>
      <c r="E58" s="77" t="s">
        <v>48</v>
      </c>
      <c r="F58" s="78" t="s">
        <v>22</v>
      </c>
    </row>
    <row r="59" spans="1:6" x14ac:dyDescent="0.25">
      <c r="A59">
        <v>1</v>
      </c>
      <c r="B59" s="76">
        <v>51</v>
      </c>
      <c r="C59" s="76">
        <v>16.55</v>
      </c>
      <c r="D59" s="76">
        <v>8</v>
      </c>
      <c r="E59" s="77" t="s">
        <v>46</v>
      </c>
      <c r="F59" s="78" t="s">
        <v>17</v>
      </c>
    </row>
    <row r="60" spans="1:6" x14ac:dyDescent="0.25">
      <c r="A60">
        <v>1</v>
      </c>
      <c r="B60" s="76">
        <v>52</v>
      </c>
      <c r="C60" s="76">
        <v>16.55</v>
      </c>
      <c r="D60" s="76"/>
      <c r="E60" s="77" t="s">
        <v>48</v>
      </c>
      <c r="F60" s="78" t="s">
        <v>22</v>
      </c>
    </row>
    <row r="61" spans="1:6" x14ac:dyDescent="0.25">
      <c r="A61">
        <v>1</v>
      </c>
      <c r="B61" s="76">
        <v>53</v>
      </c>
      <c r="C61" s="76">
        <v>14.64</v>
      </c>
      <c r="D61" s="76">
        <v>5</v>
      </c>
      <c r="E61" s="77" t="s">
        <v>48</v>
      </c>
      <c r="F61" s="78" t="s">
        <v>22</v>
      </c>
    </row>
    <row r="62" spans="1:6" x14ac:dyDescent="0.25">
      <c r="A62">
        <v>1</v>
      </c>
      <c r="B62" s="76">
        <v>54</v>
      </c>
      <c r="C62" s="76">
        <v>12.73</v>
      </c>
      <c r="D62" s="76">
        <v>7</v>
      </c>
      <c r="E62" s="77" t="s">
        <v>50</v>
      </c>
      <c r="F62" s="78" t="s">
        <v>19</v>
      </c>
    </row>
    <row r="63" spans="1:6" x14ac:dyDescent="0.25">
      <c r="A63">
        <v>1</v>
      </c>
      <c r="B63" s="76">
        <v>55.1</v>
      </c>
      <c r="C63" s="76">
        <v>14.01</v>
      </c>
      <c r="D63" s="76">
        <v>8</v>
      </c>
      <c r="E63" s="77" t="s">
        <v>51</v>
      </c>
      <c r="F63" s="78" t="s">
        <v>15</v>
      </c>
    </row>
    <row r="64" spans="1:6" x14ac:dyDescent="0.25">
      <c r="A64">
        <v>1</v>
      </c>
      <c r="B64" s="76">
        <v>55.2</v>
      </c>
      <c r="C64" s="76">
        <v>16.55</v>
      </c>
      <c r="D64" s="76"/>
      <c r="E64" s="77" t="s">
        <v>51</v>
      </c>
      <c r="F64" s="78" t="s">
        <v>15</v>
      </c>
    </row>
    <row r="65" spans="1:6" x14ac:dyDescent="0.25">
      <c r="A65">
        <v>1</v>
      </c>
      <c r="B65" s="76">
        <v>56</v>
      </c>
      <c r="C65" s="76">
        <v>11.46</v>
      </c>
      <c r="D65" s="76">
        <v>7</v>
      </c>
      <c r="E65" s="77" t="s">
        <v>51</v>
      </c>
      <c r="F65" s="78" t="s">
        <v>15</v>
      </c>
    </row>
    <row r="66" spans="1:6" x14ac:dyDescent="0.25">
      <c r="A66">
        <v>1</v>
      </c>
      <c r="B66" s="76">
        <v>57</v>
      </c>
      <c r="C66" s="76">
        <v>20.37</v>
      </c>
      <c r="D66" s="76">
        <v>7</v>
      </c>
      <c r="E66" s="77" t="s">
        <v>51</v>
      </c>
      <c r="F66" s="78" t="s">
        <v>15</v>
      </c>
    </row>
    <row r="67" spans="1:6" x14ac:dyDescent="0.25">
      <c r="A67">
        <v>1</v>
      </c>
      <c r="B67" s="76">
        <v>58.1</v>
      </c>
      <c r="C67" s="76">
        <v>15.28</v>
      </c>
      <c r="D67" s="76">
        <v>5</v>
      </c>
      <c r="E67" s="77" t="s">
        <v>52</v>
      </c>
      <c r="F67" s="78" t="s">
        <v>24</v>
      </c>
    </row>
    <row r="68" spans="1:6" x14ac:dyDescent="0.25">
      <c r="A68">
        <v>1</v>
      </c>
      <c r="B68" s="76">
        <v>58.2</v>
      </c>
      <c r="C68" s="76">
        <v>22.28</v>
      </c>
      <c r="D68" s="76">
        <v>8</v>
      </c>
      <c r="E68" s="77" t="s">
        <v>52</v>
      </c>
      <c r="F68" s="78" t="s">
        <v>24</v>
      </c>
    </row>
    <row r="69" spans="1:6" x14ac:dyDescent="0.25">
      <c r="A69">
        <v>1</v>
      </c>
      <c r="B69" s="76">
        <v>59</v>
      </c>
      <c r="C69" s="76">
        <v>10.19</v>
      </c>
      <c r="D69" s="76">
        <v>3</v>
      </c>
      <c r="E69" s="77" t="s">
        <v>48</v>
      </c>
      <c r="F69" s="78" t="s">
        <v>22</v>
      </c>
    </row>
    <row r="70" spans="1:6" x14ac:dyDescent="0.25">
      <c r="A70">
        <v>1</v>
      </c>
      <c r="B70" s="76">
        <v>60</v>
      </c>
      <c r="C70" s="76">
        <v>10.19</v>
      </c>
      <c r="D70" s="76">
        <v>7</v>
      </c>
      <c r="E70" s="77" t="s">
        <v>46</v>
      </c>
      <c r="F70" s="78" t="s">
        <v>17</v>
      </c>
    </row>
    <row r="71" spans="1:6" x14ac:dyDescent="0.25">
      <c r="A71">
        <v>1</v>
      </c>
      <c r="B71" s="76">
        <v>61</v>
      </c>
      <c r="C71" s="76">
        <v>19.100000000000001</v>
      </c>
      <c r="D71" s="76"/>
      <c r="E71" s="77" t="s">
        <v>48</v>
      </c>
      <c r="F71" s="78" t="s">
        <v>22</v>
      </c>
    </row>
    <row r="72" spans="1:6" x14ac:dyDescent="0.25">
      <c r="A72">
        <v>1</v>
      </c>
      <c r="B72" s="76">
        <v>62</v>
      </c>
      <c r="C72" s="76">
        <v>16.55</v>
      </c>
      <c r="D72" s="76">
        <v>5</v>
      </c>
      <c r="E72" s="77" t="s">
        <v>48</v>
      </c>
      <c r="F72" s="78" t="s">
        <v>22</v>
      </c>
    </row>
    <row r="73" spans="1:6" x14ac:dyDescent="0.25">
      <c r="A73">
        <v>1</v>
      </c>
      <c r="B73" s="76">
        <v>63</v>
      </c>
      <c r="C73" s="76">
        <v>16.55</v>
      </c>
      <c r="D73" s="76">
        <v>5</v>
      </c>
      <c r="E73" s="77" t="s">
        <v>49</v>
      </c>
      <c r="F73" s="78" t="s">
        <v>26</v>
      </c>
    </row>
    <row r="74" spans="1:6" x14ac:dyDescent="0.25">
      <c r="A74">
        <v>1</v>
      </c>
      <c r="B74" s="76">
        <v>64</v>
      </c>
      <c r="C74" s="76">
        <v>13.37</v>
      </c>
      <c r="D74" s="76">
        <v>7</v>
      </c>
      <c r="E74" s="77" t="s">
        <v>50</v>
      </c>
      <c r="F74" s="78" t="s">
        <v>19</v>
      </c>
    </row>
    <row r="75" spans="1:6" x14ac:dyDescent="0.25">
      <c r="A75">
        <v>1</v>
      </c>
      <c r="B75" s="76">
        <v>65</v>
      </c>
      <c r="C75" s="76">
        <v>10.19</v>
      </c>
      <c r="D75" s="76"/>
      <c r="E75" s="77" t="s">
        <v>52</v>
      </c>
      <c r="F75" s="78" t="s">
        <v>24</v>
      </c>
    </row>
    <row r="76" spans="1:6" x14ac:dyDescent="0.25">
      <c r="A76">
        <v>1</v>
      </c>
      <c r="B76" s="76">
        <v>66</v>
      </c>
      <c r="C76" s="76">
        <v>3.34</v>
      </c>
      <c r="D76" s="81">
        <v>7</v>
      </c>
      <c r="E76" s="77" t="s">
        <v>50</v>
      </c>
      <c r="F76" s="78" t="s">
        <v>19</v>
      </c>
    </row>
    <row r="77" spans="1:6" x14ac:dyDescent="0.25">
      <c r="A77">
        <v>1</v>
      </c>
      <c r="B77" s="76">
        <v>67</v>
      </c>
      <c r="C77" s="76">
        <v>10.82</v>
      </c>
      <c r="D77" s="81">
        <v>4</v>
      </c>
      <c r="E77" s="77" t="s">
        <v>48</v>
      </c>
      <c r="F77" s="78" t="s">
        <v>22</v>
      </c>
    </row>
    <row r="78" spans="1:6" x14ac:dyDescent="0.25">
      <c r="A78">
        <v>1</v>
      </c>
      <c r="B78" s="76">
        <v>68</v>
      </c>
      <c r="C78" s="76">
        <v>12.1</v>
      </c>
      <c r="D78" s="81">
        <v>5</v>
      </c>
      <c r="E78" s="77" t="s">
        <v>46</v>
      </c>
      <c r="F78" s="78" t="s">
        <v>17</v>
      </c>
    </row>
    <row r="79" spans="1:6" x14ac:dyDescent="0.25">
      <c r="A79">
        <v>1</v>
      </c>
      <c r="B79" s="76">
        <v>69</v>
      </c>
      <c r="C79" s="76">
        <v>12.1</v>
      </c>
      <c r="D79" s="81"/>
      <c r="E79" s="77" t="s">
        <v>46</v>
      </c>
      <c r="F79" s="78" t="s">
        <v>17</v>
      </c>
    </row>
    <row r="80" spans="1:6" x14ac:dyDescent="0.25">
      <c r="A80">
        <v>1</v>
      </c>
      <c r="B80" s="76">
        <v>70</v>
      </c>
      <c r="C80" s="76">
        <v>23.55</v>
      </c>
      <c r="D80" s="81">
        <v>9</v>
      </c>
      <c r="E80" s="77" t="s">
        <v>48</v>
      </c>
      <c r="F80" s="78" t="s">
        <v>22</v>
      </c>
    </row>
    <row r="81" spans="1:6" x14ac:dyDescent="0.25">
      <c r="A81">
        <v>1</v>
      </c>
      <c r="B81" s="76">
        <v>71</v>
      </c>
      <c r="C81" s="76">
        <v>12.1</v>
      </c>
      <c r="D81" s="81">
        <v>5</v>
      </c>
      <c r="E81" s="77" t="s">
        <v>46</v>
      </c>
      <c r="F81" s="78" t="s">
        <v>17</v>
      </c>
    </row>
    <row r="82" spans="1:6" x14ac:dyDescent="0.25">
      <c r="A82">
        <v>1</v>
      </c>
      <c r="B82" s="76">
        <v>72</v>
      </c>
      <c r="C82" s="76">
        <v>18.46</v>
      </c>
      <c r="D82" s="81"/>
      <c r="E82" s="77" t="s">
        <v>46</v>
      </c>
      <c r="F82" s="78" t="s">
        <v>17</v>
      </c>
    </row>
    <row r="83" spans="1:6" x14ac:dyDescent="0.25">
      <c r="A83">
        <v>1</v>
      </c>
      <c r="B83" s="76">
        <v>73</v>
      </c>
      <c r="C83" s="76">
        <v>11.46</v>
      </c>
      <c r="D83" s="81">
        <v>8</v>
      </c>
      <c r="E83" s="77" t="s">
        <v>48</v>
      </c>
      <c r="F83" s="78" t="s">
        <v>22</v>
      </c>
    </row>
    <row r="84" spans="1:6" x14ac:dyDescent="0.25">
      <c r="A84">
        <v>1</v>
      </c>
      <c r="B84" s="76">
        <v>74</v>
      </c>
      <c r="C84" s="76">
        <v>16.55</v>
      </c>
      <c r="D84" s="81">
        <v>7</v>
      </c>
      <c r="E84" s="77" t="s">
        <v>48</v>
      </c>
      <c r="F84" s="78" t="s">
        <v>22</v>
      </c>
    </row>
    <row r="85" spans="1:6" x14ac:dyDescent="0.25">
      <c r="A85">
        <v>1</v>
      </c>
      <c r="B85" s="81">
        <v>75.099999999999994</v>
      </c>
      <c r="C85" s="76">
        <v>12.1</v>
      </c>
      <c r="D85" s="81"/>
      <c r="E85" s="77" t="s">
        <v>48</v>
      </c>
      <c r="F85" s="78" t="s">
        <v>22</v>
      </c>
    </row>
    <row r="86" spans="1:6" x14ac:dyDescent="0.25">
      <c r="A86">
        <v>1</v>
      </c>
      <c r="B86" s="81">
        <v>75.2</v>
      </c>
      <c r="C86" s="76">
        <v>11.46</v>
      </c>
      <c r="D86" s="81">
        <v>4</v>
      </c>
      <c r="E86" s="77" t="s">
        <v>48</v>
      </c>
      <c r="F86" s="78" t="s">
        <v>22</v>
      </c>
    </row>
    <row r="87" spans="1:6" x14ac:dyDescent="0.25">
      <c r="A87">
        <v>1</v>
      </c>
      <c r="B87" s="81">
        <v>75.3</v>
      </c>
      <c r="C87" s="76">
        <v>13.37</v>
      </c>
      <c r="D87" s="81"/>
      <c r="E87" s="77" t="s">
        <v>48</v>
      </c>
      <c r="F87" s="78" t="s">
        <v>22</v>
      </c>
    </row>
    <row r="88" spans="1:6" x14ac:dyDescent="0.25">
      <c r="A88">
        <v>1</v>
      </c>
      <c r="B88" s="81">
        <v>76</v>
      </c>
      <c r="C88" s="76">
        <v>13.37</v>
      </c>
      <c r="D88" s="81">
        <v>4</v>
      </c>
      <c r="E88" s="77" t="s">
        <v>48</v>
      </c>
      <c r="F88" s="78" t="s">
        <v>22</v>
      </c>
    </row>
    <row r="89" spans="1:6" x14ac:dyDescent="0.25">
      <c r="A89">
        <v>1</v>
      </c>
      <c r="B89" s="81">
        <v>77.099999999999994</v>
      </c>
      <c r="C89" s="76">
        <v>9.5500000000000007</v>
      </c>
      <c r="D89" s="81">
        <v>6</v>
      </c>
      <c r="E89" s="77" t="s">
        <v>49</v>
      </c>
      <c r="F89" s="78" t="s">
        <v>26</v>
      </c>
    </row>
    <row r="90" spans="1:6" x14ac:dyDescent="0.25">
      <c r="A90">
        <v>1</v>
      </c>
      <c r="B90" s="81">
        <v>77.2</v>
      </c>
      <c r="C90" s="76">
        <v>12.1</v>
      </c>
      <c r="D90" s="81">
        <v>6</v>
      </c>
      <c r="E90" s="77" t="s">
        <v>49</v>
      </c>
      <c r="F90" s="78" t="s">
        <v>26</v>
      </c>
    </row>
    <row r="91" spans="1:6" x14ac:dyDescent="0.25">
      <c r="A91">
        <v>1</v>
      </c>
      <c r="B91" s="81">
        <v>78</v>
      </c>
      <c r="C91" s="76">
        <v>13.37</v>
      </c>
      <c r="D91" s="81">
        <v>4</v>
      </c>
      <c r="E91" s="77" t="s">
        <v>49</v>
      </c>
      <c r="F91" s="78" t="s">
        <v>26</v>
      </c>
    </row>
    <row r="92" spans="1:6" x14ac:dyDescent="0.25">
      <c r="A92">
        <v>1</v>
      </c>
      <c r="B92" s="81">
        <v>79.099999999999994</v>
      </c>
      <c r="C92" s="76">
        <v>21.01</v>
      </c>
      <c r="D92" s="81">
        <v>7</v>
      </c>
      <c r="E92" s="77" t="s">
        <v>48</v>
      </c>
      <c r="F92" s="78" t="s">
        <v>22</v>
      </c>
    </row>
    <row r="93" spans="1:6" x14ac:dyDescent="0.25">
      <c r="A93">
        <v>1</v>
      </c>
      <c r="B93" s="81">
        <v>79.2</v>
      </c>
      <c r="C93" s="76">
        <v>11.46</v>
      </c>
      <c r="D93" s="81">
        <v>4</v>
      </c>
      <c r="E93" s="77" t="s">
        <v>48</v>
      </c>
      <c r="F93" s="78" t="s">
        <v>22</v>
      </c>
    </row>
    <row r="94" spans="1:6" x14ac:dyDescent="0.25">
      <c r="A94">
        <v>1</v>
      </c>
      <c r="B94" s="81">
        <v>79.3</v>
      </c>
      <c r="C94" s="76">
        <v>11.46</v>
      </c>
      <c r="D94" s="81">
        <v>5</v>
      </c>
      <c r="E94" s="77" t="s">
        <v>48</v>
      </c>
      <c r="F94" s="78" t="s">
        <v>22</v>
      </c>
    </row>
    <row r="95" spans="1:6" x14ac:dyDescent="0.25">
      <c r="A95">
        <v>1</v>
      </c>
      <c r="B95" s="81">
        <v>80</v>
      </c>
      <c r="C95" s="76">
        <v>11.78</v>
      </c>
      <c r="D95" s="81"/>
      <c r="E95" s="77" t="s">
        <v>48</v>
      </c>
      <c r="F95" s="78" t="s">
        <v>22</v>
      </c>
    </row>
    <row r="96" spans="1:6" x14ac:dyDescent="0.25">
      <c r="A96">
        <v>1</v>
      </c>
      <c r="B96" s="81">
        <v>81</v>
      </c>
      <c r="C96" s="76">
        <v>18.46</v>
      </c>
      <c r="D96" s="81">
        <v>7</v>
      </c>
      <c r="E96" s="77" t="s">
        <v>48</v>
      </c>
      <c r="F96" s="78" t="s">
        <v>22</v>
      </c>
    </row>
    <row r="97" spans="1:6" x14ac:dyDescent="0.25">
      <c r="A97">
        <v>1</v>
      </c>
      <c r="B97" s="81">
        <v>82</v>
      </c>
      <c r="C97" s="76">
        <v>21.01</v>
      </c>
      <c r="D97" s="81"/>
      <c r="E97" s="77" t="s">
        <v>48</v>
      </c>
      <c r="F97" s="78" t="s">
        <v>22</v>
      </c>
    </row>
    <row r="98" spans="1:6" x14ac:dyDescent="0.25">
      <c r="A98">
        <v>1</v>
      </c>
      <c r="B98" s="81">
        <v>83</v>
      </c>
      <c r="C98" s="76">
        <v>14.01</v>
      </c>
      <c r="D98" s="81">
        <v>6</v>
      </c>
      <c r="E98" s="77" t="s">
        <v>48</v>
      </c>
      <c r="F98" s="78" t="s">
        <v>22</v>
      </c>
    </row>
    <row r="99" spans="1:6" x14ac:dyDescent="0.25">
      <c r="A99">
        <v>1</v>
      </c>
      <c r="B99" s="81">
        <v>84</v>
      </c>
      <c r="C99" s="76">
        <v>25.46</v>
      </c>
      <c r="D99" s="81">
        <v>10</v>
      </c>
      <c r="E99" s="77" t="s">
        <v>46</v>
      </c>
      <c r="F99" s="78" t="s">
        <v>17</v>
      </c>
    </row>
    <row r="100" spans="1:6" x14ac:dyDescent="0.25">
      <c r="A100">
        <v>1</v>
      </c>
      <c r="B100" s="81">
        <v>85</v>
      </c>
      <c r="C100" s="76">
        <v>24.83</v>
      </c>
      <c r="D100" s="81"/>
      <c r="E100" s="77" t="s">
        <v>46</v>
      </c>
      <c r="F100" s="78" t="s">
        <v>17</v>
      </c>
    </row>
    <row r="101" spans="1:6" x14ac:dyDescent="0.25">
      <c r="A101">
        <v>1</v>
      </c>
      <c r="B101" s="81">
        <v>86</v>
      </c>
      <c r="C101" s="76">
        <v>12.73</v>
      </c>
      <c r="D101" s="81">
        <v>6</v>
      </c>
      <c r="E101" s="77" t="s">
        <v>46</v>
      </c>
      <c r="F101" s="78" t="s">
        <v>17</v>
      </c>
    </row>
    <row r="102" spans="1:6" x14ac:dyDescent="0.25">
      <c r="A102">
        <v>1</v>
      </c>
      <c r="B102" s="81">
        <v>87</v>
      </c>
      <c r="C102" s="76">
        <v>12.73</v>
      </c>
      <c r="D102" s="81">
        <v>6</v>
      </c>
      <c r="E102" s="77" t="s">
        <v>48</v>
      </c>
      <c r="F102" s="78" t="s">
        <v>22</v>
      </c>
    </row>
    <row r="103" spans="1:6" x14ac:dyDescent="0.25">
      <c r="A103">
        <v>1</v>
      </c>
      <c r="B103" s="81">
        <v>88</v>
      </c>
      <c r="C103" s="76">
        <v>13.37</v>
      </c>
      <c r="D103" s="81"/>
      <c r="E103" s="77" t="s">
        <v>48</v>
      </c>
      <c r="F103" s="78" t="s">
        <v>22</v>
      </c>
    </row>
    <row r="104" spans="1:6" x14ac:dyDescent="0.25">
      <c r="A104">
        <v>1</v>
      </c>
      <c r="B104" s="81">
        <v>89</v>
      </c>
      <c r="C104" s="76">
        <v>13.69</v>
      </c>
      <c r="D104" s="81"/>
      <c r="E104" s="77" t="s">
        <v>48</v>
      </c>
      <c r="F104" s="78" t="s">
        <v>22</v>
      </c>
    </row>
    <row r="105" spans="1:6" x14ac:dyDescent="0.25">
      <c r="A105">
        <v>1</v>
      </c>
      <c r="B105" s="81">
        <v>90</v>
      </c>
      <c r="C105" s="76">
        <v>14.96</v>
      </c>
      <c r="D105" s="81">
        <v>6</v>
      </c>
      <c r="E105" s="77" t="s">
        <v>52</v>
      </c>
      <c r="F105" s="78" t="s">
        <v>24</v>
      </c>
    </row>
    <row r="106" spans="1:6" x14ac:dyDescent="0.25">
      <c r="A106">
        <v>1</v>
      </c>
      <c r="B106" s="81">
        <v>91</v>
      </c>
      <c r="C106" s="76">
        <v>15.28</v>
      </c>
      <c r="D106" s="81">
        <v>5</v>
      </c>
      <c r="E106" s="77" t="s">
        <v>52</v>
      </c>
      <c r="F106" s="78" t="s">
        <v>24</v>
      </c>
    </row>
    <row r="107" spans="1:6" x14ac:dyDescent="0.25">
      <c r="A107">
        <v>1</v>
      </c>
      <c r="B107" s="81">
        <v>92</v>
      </c>
      <c r="C107" s="76">
        <v>22.6</v>
      </c>
      <c r="D107" s="81">
        <v>11</v>
      </c>
      <c r="E107" s="77" t="s">
        <v>50</v>
      </c>
      <c r="F107" s="78" t="s">
        <v>19</v>
      </c>
    </row>
    <row r="108" spans="1:6" x14ac:dyDescent="0.25">
      <c r="A108">
        <v>1</v>
      </c>
      <c r="B108" s="81">
        <v>93</v>
      </c>
      <c r="C108" s="76">
        <v>24.83</v>
      </c>
      <c r="D108" s="81"/>
      <c r="E108" s="77" t="s">
        <v>50</v>
      </c>
      <c r="F108" s="78" t="s">
        <v>19</v>
      </c>
    </row>
    <row r="109" spans="1:6" x14ac:dyDescent="0.25">
      <c r="A109">
        <v>1</v>
      </c>
      <c r="B109" s="81">
        <v>94.1</v>
      </c>
      <c r="C109" s="76">
        <v>20.05</v>
      </c>
      <c r="D109" s="81">
        <v>6</v>
      </c>
      <c r="E109" s="77" t="s">
        <v>46</v>
      </c>
      <c r="F109" s="78" t="s">
        <v>17</v>
      </c>
    </row>
    <row r="110" spans="1:6" x14ac:dyDescent="0.25">
      <c r="A110">
        <v>1</v>
      </c>
      <c r="B110" s="81">
        <v>94.2</v>
      </c>
      <c r="C110" s="76">
        <v>29.28</v>
      </c>
      <c r="D110" s="81">
        <v>6.5</v>
      </c>
      <c r="E110" s="77" t="s">
        <v>46</v>
      </c>
      <c r="F110" s="78" t="s">
        <v>17</v>
      </c>
    </row>
    <row r="111" spans="1:6" x14ac:dyDescent="0.25">
      <c r="A111">
        <v>1</v>
      </c>
      <c r="B111" s="81">
        <v>94.3</v>
      </c>
      <c r="C111" s="76">
        <v>44.56</v>
      </c>
      <c r="D111" s="81"/>
      <c r="E111" s="77" t="s">
        <v>46</v>
      </c>
      <c r="F111" s="78" t="s">
        <v>17</v>
      </c>
    </row>
    <row r="112" spans="1:6" x14ac:dyDescent="0.25">
      <c r="A112">
        <v>1</v>
      </c>
      <c r="B112" s="81">
        <v>94.4</v>
      </c>
      <c r="C112" s="76">
        <v>32.47</v>
      </c>
      <c r="D112" s="81">
        <v>9.5</v>
      </c>
      <c r="E112" s="77" t="s">
        <v>46</v>
      </c>
      <c r="F112" s="78" t="s">
        <v>17</v>
      </c>
    </row>
    <row r="113" spans="1:6" x14ac:dyDescent="0.25">
      <c r="A113">
        <v>1</v>
      </c>
      <c r="B113" s="81">
        <v>94.5</v>
      </c>
      <c r="C113" s="76">
        <v>19.420000000000002</v>
      </c>
      <c r="D113" s="81"/>
      <c r="E113" s="77" t="s">
        <v>46</v>
      </c>
      <c r="F113" s="78" t="s">
        <v>17</v>
      </c>
    </row>
    <row r="114" spans="1:6" x14ac:dyDescent="0.25">
      <c r="A114">
        <v>1</v>
      </c>
      <c r="B114" s="81">
        <v>94.6</v>
      </c>
      <c r="C114" s="76">
        <v>34.380000000000003</v>
      </c>
      <c r="D114" s="81">
        <v>9.5</v>
      </c>
      <c r="E114" s="77" t="s">
        <v>46</v>
      </c>
      <c r="F114" s="78" t="s">
        <v>17</v>
      </c>
    </row>
    <row r="115" spans="1:6" x14ac:dyDescent="0.25">
      <c r="A115">
        <v>1</v>
      </c>
      <c r="B115" s="81">
        <v>95</v>
      </c>
      <c r="C115" s="76">
        <v>17.190000000000001</v>
      </c>
      <c r="D115" s="81">
        <v>8</v>
      </c>
      <c r="E115" s="77" t="s">
        <v>46</v>
      </c>
      <c r="F115" s="78" t="s">
        <v>17</v>
      </c>
    </row>
    <row r="116" spans="1:6" x14ac:dyDescent="0.25">
      <c r="A116">
        <v>1</v>
      </c>
      <c r="B116" s="81">
        <v>96</v>
      </c>
      <c r="C116" s="76">
        <v>24.19</v>
      </c>
      <c r="D116" s="81">
        <v>12</v>
      </c>
      <c r="E116" s="77" t="s">
        <v>46</v>
      </c>
      <c r="F116" s="78" t="s">
        <v>17</v>
      </c>
    </row>
    <row r="117" spans="1:6" x14ac:dyDescent="0.25">
      <c r="A117">
        <v>1</v>
      </c>
      <c r="B117" s="81">
        <v>97</v>
      </c>
      <c r="C117" s="76">
        <v>20.37</v>
      </c>
      <c r="D117" s="81">
        <v>10</v>
      </c>
      <c r="E117" s="77" t="s">
        <v>46</v>
      </c>
      <c r="F117" s="78" t="s">
        <v>17</v>
      </c>
    </row>
    <row r="118" spans="1:6" x14ac:dyDescent="0.25">
      <c r="A118">
        <v>1</v>
      </c>
      <c r="B118" s="81">
        <v>98</v>
      </c>
      <c r="C118" s="76">
        <v>12.73</v>
      </c>
      <c r="D118" s="81">
        <v>6</v>
      </c>
      <c r="E118" s="77" t="s">
        <v>46</v>
      </c>
      <c r="F118" s="78" t="s">
        <v>17</v>
      </c>
    </row>
    <row r="119" spans="1:6" x14ac:dyDescent="0.25">
      <c r="A119">
        <v>1</v>
      </c>
      <c r="B119" s="81">
        <v>99</v>
      </c>
      <c r="C119" s="76">
        <v>10.82</v>
      </c>
      <c r="D119" s="81">
        <v>5</v>
      </c>
      <c r="E119" s="77" t="s">
        <v>46</v>
      </c>
      <c r="F119" s="78" t="s">
        <v>17</v>
      </c>
    </row>
    <row r="120" spans="1:6" x14ac:dyDescent="0.25">
      <c r="A120">
        <v>1</v>
      </c>
      <c r="B120" s="81">
        <v>100</v>
      </c>
      <c r="C120" s="76">
        <v>17.190000000000001</v>
      </c>
      <c r="D120" s="81">
        <v>10</v>
      </c>
      <c r="E120" s="77" t="s">
        <v>46</v>
      </c>
      <c r="F120" s="78" t="s">
        <v>17</v>
      </c>
    </row>
    <row r="121" spans="1:6" x14ac:dyDescent="0.25">
      <c r="A121">
        <v>1</v>
      </c>
      <c r="B121" s="81">
        <v>101</v>
      </c>
      <c r="C121" s="76">
        <v>20.37</v>
      </c>
      <c r="D121" s="81">
        <v>8</v>
      </c>
      <c r="E121" s="77" t="s">
        <v>51</v>
      </c>
      <c r="F121" s="78" t="s">
        <v>15</v>
      </c>
    </row>
    <row r="122" spans="1:6" x14ac:dyDescent="0.25">
      <c r="A122">
        <v>1</v>
      </c>
      <c r="B122" s="81">
        <v>102.1</v>
      </c>
      <c r="C122" s="76">
        <v>43.93</v>
      </c>
      <c r="D122" s="81">
        <v>15</v>
      </c>
      <c r="E122" s="77" t="s">
        <v>46</v>
      </c>
      <c r="F122" s="78" t="s">
        <v>17</v>
      </c>
    </row>
    <row r="123" spans="1:6" x14ac:dyDescent="0.25">
      <c r="A123">
        <v>1</v>
      </c>
      <c r="B123" s="81">
        <v>102.2</v>
      </c>
      <c r="C123" s="76">
        <v>46.15</v>
      </c>
      <c r="D123" s="81">
        <v>14</v>
      </c>
      <c r="E123" s="77" t="s">
        <v>46</v>
      </c>
      <c r="F123" s="78" t="s">
        <v>17</v>
      </c>
    </row>
    <row r="124" spans="1:6" x14ac:dyDescent="0.25">
      <c r="A124">
        <v>1</v>
      </c>
      <c r="B124" s="81">
        <v>103</v>
      </c>
      <c r="C124" s="76">
        <v>14.96</v>
      </c>
      <c r="D124" s="81">
        <v>7</v>
      </c>
      <c r="E124" s="77" t="s">
        <v>53</v>
      </c>
      <c r="F124" s="78" t="s">
        <v>20</v>
      </c>
    </row>
    <row r="125" spans="1:6" x14ac:dyDescent="0.25">
      <c r="A125">
        <v>1</v>
      </c>
      <c r="B125" s="81">
        <v>104</v>
      </c>
      <c r="C125" s="76">
        <v>16.23</v>
      </c>
      <c r="D125" s="81">
        <v>5</v>
      </c>
      <c r="E125" s="77" t="s">
        <v>48</v>
      </c>
      <c r="F125" s="78" t="s">
        <v>22</v>
      </c>
    </row>
    <row r="126" spans="1:6" x14ac:dyDescent="0.25">
      <c r="A126">
        <v>1</v>
      </c>
      <c r="B126" s="81">
        <v>105</v>
      </c>
      <c r="C126" s="76">
        <v>23.87</v>
      </c>
      <c r="D126" s="81">
        <v>10</v>
      </c>
      <c r="E126" s="77" t="s">
        <v>53</v>
      </c>
      <c r="F126" s="78" t="s">
        <v>20</v>
      </c>
    </row>
    <row r="127" spans="1:6" x14ac:dyDescent="0.25">
      <c r="A127">
        <v>1</v>
      </c>
      <c r="B127" s="81">
        <v>106</v>
      </c>
      <c r="C127" s="76">
        <v>13.69</v>
      </c>
      <c r="D127" s="81">
        <v>8</v>
      </c>
      <c r="E127" s="77" t="s">
        <v>49</v>
      </c>
      <c r="F127" s="78" t="s">
        <v>26</v>
      </c>
    </row>
    <row r="128" spans="1:6" x14ac:dyDescent="0.25">
      <c r="A128">
        <v>1</v>
      </c>
      <c r="B128" s="81">
        <v>107.1</v>
      </c>
      <c r="C128" s="76">
        <v>11.14</v>
      </c>
      <c r="D128" s="81">
        <v>7</v>
      </c>
      <c r="E128" s="77" t="s">
        <v>48</v>
      </c>
      <c r="F128" s="78" t="s">
        <v>22</v>
      </c>
    </row>
    <row r="129" spans="1:6" x14ac:dyDescent="0.25">
      <c r="A129">
        <v>1</v>
      </c>
      <c r="B129" s="81">
        <v>107.2</v>
      </c>
      <c r="C129" s="76">
        <v>24.83</v>
      </c>
      <c r="D129" s="81">
        <v>5</v>
      </c>
      <c r="E129" s="77" t="s">
        <v>48</v>
      </c>
      <c r="F129" s="78" t="s">
        <v>22</v>
      </c>
    </row>
    <row r="130" spans="1:6" x14ac:dyDescent="0.25">
      <c r="A130">
        <v>1</v>
      </c>
      <c r="B130" s="81">
        <v>108.1</v>
      </c>
      <c r="C130" s="76">
        <v>25.46</v>
      </c>
      <c r="D130" s="81">
        <v>6</v>
      </c>
      <c r="E130" s="77" t="s">
        <v>46</v>
      </c>
      <c r="F130" s="78" t="s">
        <v>17</v>
      </c>
    </row>
    <row r="131" spans="1:6" x14ac:dyDescent="0.25">
      <c r="A131">
        <v>1</v>
      </c>
      <c r="B131" s="81">
        <v>108.2</v>
      </c>
      <c r="C131" s="76">
        <v>19.739999999999998</v>
      </c>
      <c r="D131" s="81">
        <v>7</v>
      </c>
      <c r="E131" s="77" t="s">
        <v>46</v>
      </c>
      <c r="F131" s="78" t="s">
        <v>17</v>
      </c>
    </row>
    <row r="132" spans="1:6" x14ac:dyDescent="0.25">
      <c r="A132">
        <v>1</v>
      </c>
      <c r="B132" s="81">
        <v>109</v>
      </c>
      <c r="C132" s="76">
        <v>10.5</v>
      </c>
      <c r="D132" s="81">
        <v>6</v>
      </c>
      <c r="E132" s="77" t="s">
        <v>48</v>
      </c>
      <c r="F132" s="78" t="s">
        <v>22</v>
      </c>
    </row>
    <row r="133" spans="1:6" x14ac:dyDescent="0.25">
      <c r="A133">
        <v>1</v>
      </c>
      <c r="B133" s="81">
        <v>110</v>
      </c>
      <c r="C133" s="76">
        <v>10.82</v>
      </c>
      <c r="D133" s="81">
        <v>4</v>
      </c>
      <c r="E133" s="77" t="s">
        <v>48</v>
      </c>
      <c r="F133" s="78" t="s">
        <v>22</v>
      </c>
    </row>
    <row r="134" spans="1:6" x14ac:dyDescent="0.25">
      <c r="A134">
        <v>1</v>
      </c>
      <c r="B134" s="81">
        <v>111</v>
      </c>
      <c r="C134" s="76">
        <v>10.82</v>
      </c>
      <c r="D134" s="81">
        <v>6</v>
      </c>
      <c r="E134" s="77" t="s">
        <v>48</v>
      </c>
      <c r="F134" s="78" t="s">
        <v>22</v>
      </c>
    </row>
    <row r="135" spans="1:6" x14ac:dyDescent="0.25">
      <c r="A135">
        <v>1</v>
      </c>
      <c r="B135" s="81">
        <v>112</v>
      </c>
      <c r="C135" s="76">
        <v>15.92</v>
      </c>
      <c r="D135" s="81">
        <v>5</v>
      </c>
      <c r="E135" s="77" t="s">
        <v>46</v>
      </c>
      <c r="F135" s="78" t="s">
        <v>17</v>
      </c>
    </row>
    <row r="136" spans="1:6" x14ac:dyDescent="0.25">
      <c r="A136">
        <v>1</v>
      </c>
      <c r="B136" s="81">
        <v>113</v>
      </c>
      <c r="C136" s="76">
        <v>17.190000000000001</v>
      </c>
      <c r="D136" s="81">
        <v>4</v>
      </c>
      <c r="E136" s="77" t="s">
        <v>46</v>
      </c>
      <c r="F136" s="78" t="s">
        <v>17</v>
      </c>
    </row>
    <row r="137" spans="1:6" x14ac:dyDescent="0.25">
      <c r="A137">
        <v>1</v>
      </c>
      <c r="B137" s="81">
        <v>114</v>
      </c>
      <c r="C137" s="76">
        <v>22.28</v>
      </c>
      <c r="D137" s="81">
        <v>9</v>
      </c>
      <c r="E137" s="77" t="s">
        <v>48</v>
      </c>
      <c r="F137" s="78" t="s">
        <v>22</v>
      </c>
    </row>
    <row r="138" spans="1:6" x14ac:dyDescent="0.25">
      <c r="A138">
        <v>1</v>
      </c>
      <c r="B138" s="81">
        <v>115</v>
      </c>
      <c r="C138" s="76">
        <v>17.510000000000002</v>
      </c>
      <c r="D138" s="81">
        <v>9</v>
      </c>
      <c r="E138" s="77" t="s">
        <v>48</v>
      </c>
      <c r="F138" s="78" t="s">
        <v>22</v>
      </c>
    </row>
    <row r="139" spans="1:6" x14ac:dyDescent="0.25">
      <c r="A139">
        <v>1</v>
      </c>
      <c r="B139" s="81">
        <v>116.1</v>
      </c>
      <c r="C139" s="76">
        <v>25.15</v>
      </c>
      <c r="D139" s="81"/>
      <c r="E139" s="77" t="s">
        <v>46</v>
      </c>
      <c r="F139" s="78" t="s">
        <v>17</v>
      </c>
    </row>
    <row r="140" spans="1:6" x14ac:dyDescent="0.25">
      <c r="A140">
        <v>1</v>
      </c>
      <c r="B140" s="81">
        <v>116.2</v>
      </c>
      <c r="C140" s="76">
        <v>15.28</v>
      </c>
      <c r="D140" s="81">
        <v>6</v>
      </c>
      <c r="E140" s="77" t="s">
        <v>46</v>
      </c>
      <c r="F140" s="78" t="s">
        <v>17</v>
      </c>
    </row>
    <row r="141" spans="1:6" x14ac:dyDescent="0.25">
      <c r="A141">
        <v>1</v>
      </c>
      <c r="B141" s="81">
        <v>117</v>
      </c>
      <c r="C141" s="76">
        <v>17.829999999999998</v>
      </c>
      <c r="D141" s="81">
        <v>7</v>
      </c>
      <c r="E141" s="77" t="s">
        <v>48</v>
      </c>
      <c r="F141" s="78" t="s">
        <v>22</v>
      </c>
    </row>
    <row r="142" spans="1:6" x14ac:dyDescent="0.25">
      <c r="A142">
        <v>1</v>
      </c>
      <c r="B142" s="81">
        <v>118</v>
      </c>
      <c r="C142" s="76">
        <v>20.69</v>
      </c>
      <c r="D142" s="81">
        <v>9</v>
      </c>
      <c r="E142" s="77" t="s">
        <v>50</v>
      </c>
      <c r="F142" s="78" t="s">
        <v>19</v>
      </c>
    </row>
    <row r="143" spans="1:6" x14ac:dyDescent="0.25">
      <c r="A143">
        <v>1</v>
      </c>
      <c r="B143" s="81">
        <v>119.1</v>
      </c>
      <c r="C143" s="76">
        <v>21.65</v>
      </c>
      <c r="D143" s="81">
        <v>9</v>
      </c>
      <c r="E143" s="77" t="s">
        <v>54</v>
      </c>
      <c r="F143" s="78" t="s">
        <v>21</v>
      </c>
    </row>
    <row r="144" spans="1:6" x14ac:dyDescent="0.25">
      <c r="A144">
        <v>1</v>
      </c>
      <c r="B144" s="81">
        <v>119.2</v>
      </c>
      <c r="C144" s="76">
        <v>24.19</v>
      </c>
      <c r="D144" s="81"/>
      <c r="E144" s="77" t="s">
        <v>54</v>
      </c>
      <c r="F144" s="78" t="s">
        <v>21</v>
      </c>
    </row>
    <row r="145" spans="1:6" x14ac:dyDescent="0.25">
      <c r="A145">
        <v>1</v>
      </c>
      <c r="B145" s="81">
        <v>120</v>
      </c>
      <c r="C145" s="76">
        <v>17.190000000000001</v>
      </c>
      <c r="D145" s="81">
        <v>7</v>
      </c>
      <c r="E145" s="77" t="s">
        <v>48</v>
      </c>
      <c r="F145" s="78" t="s">
        <v>22</v>
      </c>
    </row>
    <row r="146" spans="1:6" x14ac:dyDescent="0.25">
      <c r="A146">
        <v>1</v>
      </c>
      <c r="B146" s="81">
        <v>121</v>
      </c>
      <c r="C146" s="76">
        <v>20.05</v>
      </c>
      <c r="D146" s="81">
        <v>5</v>
      </c>
      <c r="E146" s="77" t="s">
        <v>48</v>
      </c>
      <c r="F146" s="78" t="s">
        <v>22</v>
      </c>
    </row>
    <row r="147" spans="1:6" x14ac:dyDescent="0.25">
      <c r="A147">
        <v>1</v>
      </c>
      <c r="B147" s="81">
        <v>122</v>
      </c>
      <c r="C147" s="76">
        <v>13.37</v>
      </c>
      <c r="D147" s="81">
        <v>4</v>
      </c>
      <c r="E147" s="77" t="s">
        <v>48</v>
      </c>
      <c r="F147" s="78" t="s">
        <v>22</v>
      </c>
    </row>
    <row r="148" spans="1:6" x14ac:dyDescent="0.25">
      <c r="A148">
        <v>1</v>
      </c>
      <c r="B148" s="81">
        <v>123.1</v>
      </c>
      <c r="C148" s="76">
        <v>21.01</v>
      </c>
      <c r="D148" s="81">
        <v>7</v>
      </c>
      <c r="E148" s="77" t="s">
        <v>48</v>
      </c>
      <c r="F148" s="78" t="s">
        <v>22</v>
      </c>
    </row>
    <row r="149" spans="1:6" x14ac:dyDescent="0.25">
      <c r="A149">
        <v>1</v>
      </c>
      <c r="B149" s="81">
        <v>123.2</v>
      </c>
      <c r="C149" s="76">
        <v>16.55</v>
      </c>
      <c r="D149" s="81">
        <v>8</v>
      </c>
      <c r="E149" s="77" t="s">
        <v>48</v>
      </c>
      <c r="F149" s="78" t="s">
        <v>22</v>
      </c>
    </row>
    <row r="150" spans="1:6" x14ac:dyDescent="0.25">
      <c r="A150">
        <v>1</v>
      </c>
      <c r="B150" s="81">
        <v>124</v>
      </c>
      <c r="C150" s="76">
        <v>11.14</v>
      </c>
      <c r="D150" s="81"/>
      <c r="E150" s="77" t="s">
        <v>48</v>
      </c>
      <c r="F150" s="78" t="s">
        <v>22</v>
      </c>
    </row>
    <row r="151" spans="1:6" x14ac:dyDescent="0.25">
      <c r="A151">
        <v>1</v>
      </c>
      <c r="B151" s="81">
        <v>125</v>
      </c>
      <c r="C151" s="76">
        <v>12.73</v>
      </c>
      <c r="D151" s="81">
        <v>6</v>
      </c>
      <c r="E151" s="77" t="s">
        <v>52</v>
      </c>
      <c r="F151" s="78" t="s">
        <v>24</v>
      </c>
    </row>
    <row r="152" spans="1:6" x14ac:dyDescent="0.25">
      <c r="A152">
        <v>1</v>
      </c>
      <c r="B152" s="81">
        <v>126</v>
      </c>
      <c r="C152" s="76">
        <v>11.14</v>
      </c>
      <c r="D152" s="81">
        <v>6</v>
      </c>
      <c r="E152" s="77" t="s">
        <v>55</v>
      </c>
      <c r="F152" s="78" t="s">
        <v>20</v>
      </c>
    </row>
    <row r="153" spans="1:6" x14ac:dyDescent="0.25">
      <c r="A153">
        <v>1</v>
      </c>
      <c r="B153" s="81">
        <v>127</v>
      </c>
      <c r="C153" s="76">
        <v>12.1</v>
      </c>
      <c r="D153" s="81">
        <v>7</v>
      </c>
      <c r="E153" s="77" t="s">
        <v>48</v>
      </c>
      <c r="F153" s="78" t="s">
        <v>22</v>
      </c>
    </row>
    <row r="154" spans="1:6" x14ac:dyDescent="0.25">
      <c r="A154">
        <v>1</v>
      </c>
      <c r="B154" s="81">
        <v>128</v>
      </c>
      <c r="C154" s="76">
        <v>24.51</v>
      </c>
      <c r="D154" s="81">
        <v>7</v>
      </c>
      <c r="E154" s="77" t="s">
        <v>46</v>
      </c>
      <c r="F154" s="78" t="s">
        <v>17</v>
      </c>
    </row>
    <row r="155" spans="1:6" x14ac:dyDescent="0.25">
      <c r="A155">
        <v>1</v>
      </c>
      <c r="B155" s="81">
        <v>129</v>
      </c>
      <c r="C155" s="76">
        <v>14.32</v>
      </c>
      <c r="D155" s="81">
        <v>8</v>
      </c>
      <c r="E155" s="77" t="s">
        <v>50</v>
      </c>
      <c r="F155" s="78" t="s">
        <v>19</v>
      </c>
    </row>
    <row r="156" spans="1:6" x14ac:dyDescent="0.25">
      <c r="A156">
        <v>1</v>
      </c>
      <c r="B156" s="81">
        <v>130</v>
      </c>
      <c r="C156" s="76">
        <v>12.41</v>
      </c>
      <c r="D156" s="81">
        <v>6</v>
      </c>
      <c r="E156" s="77" t="s">
        <v>56</v>
      </c>
      <c r="F156" s="78" t="s">
        <v>20</v>
      </c>
    </row>
    <row r="157" spans="1:6" x14ac:dyDescent="0.25">
      <c r="A157">
        <v>1</v>
      </c>
      <c r="B157" s="81">
        <v>131</v>
      </c>
      <c r="C157" s="76">
        <v>27.37</v>
      </c>
      <c r="D157" s="81">
        <v>8</v>
      </c>
      <c r="E157" s="77" t="s">
        <v>48</v>
      </c>
      <c r="F157" s="78" t="s">
        <v>22</v>
      </c>
    </row>
    <row r="158" spans="1:6" x14ac:dyDescent="0.25">
      <c r="A158">
        <v>1</v>
      </c>
      <c r="B158" s="81">
        <v>132</v>
      </c>
      <c r="C158" s="76">
        <v>14.01</v>
      </c>
      <c r="D158" s="81">
        <v>6</v>
      </c>
      <c r="E158" s="77" t="s">
        <v>49</v>
      </c>
      <c r="F158" s="78" t="s">
        <v>26</v>
      </c>
    </row>
    <row r="159" spans="1:6" x14ac:dyDescent="0.25">
      <c r="A159">
        <v>1</v>
      </c>
      <c r="B159" s="81">
        <v>133</v>
      </c>
      <c r="C159" s="76">
        <v>12.1</v>
      </c>
      <c r="D159" s="81"/>
      <c r="E159" s="77" t="s">
        <v>46</v>
      </c>
      <c r="F159" s="78" t="s">
        <v>17</v>
      </c>
    </row>
    <row r="160" spans="1:6" x14ac:dyDescent="0.25">
      <c r="A160">
        <v>1</v>
      </c>
      <c r="B160" s="81">
        <v>134</v>
      </c>
      <c r="C160" s="76">
        <v>12.1</v>
      </c>
      <c r="D160" s="81">
        <v>6</v>
      </c>
      <c r="E160" s="77" t="s">
        <v>48</v>
      </c>
      <c r="F160" s="78" t="s">
        <v>22</v>
      </c>
    </row>
    <row r="161" spans="1:6" x14ac:dyDescent="0.25">
      <c r="A161">
        <v>1</v>
      </c>
      <c r="B161" s="81">
        <v>135</v>
      </c>
      <c r="C161" s="76">
        <v>14.01</v>
      </c>
      <c r="D161" s="81">
        <v>7</v>
      </c>
      <c r="E161" s="77" t="s">
        <v>48</v>
      </c>
      <c r="F161" s="78" t="s">
        <v>22</v>
      </c>
    </row>
    <row r="162" spans="1:6" x14ac:dyDescent="0.25">
      <c r="A162">
        <v>1</v>
      </c>
      <c r="B162" s="81">
        <v>136.1</v>
      </c>
      <c r="C162" s="76">
        <v>17.829999999999998</v>
      </c>
      <c r="D162" s="81">
        <v>7</v>
      </c>
      <c r="E162" s="77" t="s">
        <v>46</v>
      </c>
      <c r="F162" s="78" t="s">
        <v>17</v>
      </c>
    </row>
    <row r="163" spans="1:6" x14ac:dyDescent="0.25">
      <c r="A163">
        <v>1</v>
      </c>
      <c r="B163" s="81">
        <v>136.19999999999999</v>
      </c>
      <c r="C163" s="76">
        <v>9.5500000000000007</v>
      </c>
      <c r="D163" s="81">
        <v>5</v>
      </c>
      <c r="E163" s="77" t="s">
        <v>46</v>
      </c>
      <c r="F163" s="78" t="s">
        <v>17</v>
      </c>
    </row>
    <row r="164" spans="1:6" x14ac:dyDescent="0.25">
      <c r="A164">
        <v>1</v>
      </c>
      <c r="B164" s="81">
        <v>136.30000000000001</v>
      </c>
      <c r="C164" s="76">
        <v>10.19</v>
      </c>
      <c r="D164" s="81">
        <v>5</v>
      </c>
      <c r="E164" s="77" t="s">
        <v>46</v>
      </c>
      <c r="F164" s="78" t="s">
        <v>17</v>
      </c>
    </row>
    <row r="165" spans="1:6" x14ac:dyDescent="0.25">
      <c r="A165">
        <v>1</v>
      </c>
      <c r="B165" s="81">
        <v>137</v>
      </c>
      <c r="C165" s="76">
        <v>19.100000000000001</v>
      </c>
      <c r="D165" s="81">
        <v>6</v>
      </c>
      <c r="E165" s="77" t="s">
        <v>48</v>
      </c>
      <c r="F165" s="78" t="s">
        <v>22</v>
      </c>
    </row>
    <row r="166" spans="1:6" x14ac:dyDescent="0.25">
      <c r="A166">
        <v>1</v>
      </c>
      <c r="B166" s="81">
        <v>138</v>
      </c>
      <c r="C166" s="76">
        <v>18.46</v>
      </c>
      <c r="D166" s="81">
        <v>14</v>
      </c>
      <c r="E166" s="77" t="s">
        <v>50</v>
      </c>
      <c r="F166" s="78" t="s">
        <v>19</v>
      </c>
    </row>
    <row r="167" spans="1:6" x14ac:dyDescent="0.25">
      <c r="A167">
        <v>1</v>
      </c>
      <c r="B167" s="81">
        <v>139</v>
      </c>
      <c r="C167" s="76">
        <v>18.46</v>
      </c>
      <c r="D167" s="81">
        <v>13</v>
      </c>
      <c r="E167" s="77" t="s">
        <v>50</v>
      </c>
      <c r="F167" s="78" t="s">
        <v>19</v>
      </c>
    </row>
    <row r="168" spans="1:6" x14ac:dyDescent="0.25">
      <c r="A168">
        <v>1</v>
      </c>
      <c r="B168" s="81">
        <v>140</v>
      </c>
      <c r="C168" s="76">
        <v>12.41</v>
      </c>
      <c r="D168" s="81"/>
      <c r="E168" s="77" t="s">
        <v>52</v>
      </c>
      <c r="F168" s="78" t="s">
        <v>24</v>
      </c>
    </row>
    <row r="169" spans="1:6" x14ac:dyDescent="0.25">
      <c r="A169">
        <v>1</v>
      </c>
      <c r="B169" s="81">
        <v>141.1</v>
      </c>
      <c r="C169" s="76">
        <v>16.55</v>
      </c>
      <c r="D169" s="81">
        <v>6</v>
      </c>
      <c r="E169" s="77" t="s">
        <v>46</v>
      </c>
      <c r="F169" s="78" t="s">
        <v>17</v>
      </c>
    </row>
    <row r="170" spans="1:6" x14ac:dyDescent="0.25">
      <c r="A170">
        <v>1</v>
      </c>
      <c r="B170" s="81">
        <v>141.19999999999999</v>
      </c>
      <c r="C170" s="76">
        <v>11.46</v>
      </c>
      <c r="D170" s="81">
        <v>6</v>
      </c>
      <c r="E170" s="77" t="s">
        <v>46</v>
      </c>
      <c r="F170" s="78" t="s">
        <v>17</v>
      </c>
    </row>
    <row r="171" spans="1:6" x14ac:dyDescent="0.25">
      <c r="A171">
        <v>1</v>
      </c>
      <c r="B171" s="81">
        <v>142</v>
      </c>
      <c r="C171" s="76">
        <v>19.739999999999998</v>
      </c>
      <c r="D171" s="81">
        <v>6</v>
      </c>
      <c r="E171" s="77" t="s">
        <v>48</v>
      </c>
      <c r="F171" s="78" t="s">
        <v>22</v>
      </c>
    </row>
    <row r="172" spans="1:6" x14ac:dyDescent="0.25">
      <c r="A172">
        <v>1</v>
      </c>
      <c r="B172" s="81">
        <v>143</v>
      </c>
      <c r="C172" s="76">
        <v>15.92</v>
      </c>
      <c r="D172" s="81">
        <v>12</v>
      </c>
      <c r="E172" s="77" t="s">
        <v>50</v>
      </c>
      <c r="F172" s="78" t="s">
        <v>19</v>
      </c>
    </row>
    <row r="173" spans="1:6" x14ac:dyDescent="0.25">
      <c r="A173">
        <v>1</v>
      </c>
      <c r="B173" s="81">
        <v>144</v>
      </c>
      <c r="C173" s="76">
        <v>14.64</v>
      </c>
      <c r="D173" s="81">
        <v>7</v>
      </c>
      <c r="E173" s="77" t="s">
        <v>48</v>
      </c>
      <c r="F173" s="78" t="s">
        <v>22</v>
      </c>
    </row>
    <row r="174" spans="1:6" x14ac:dyDescent="0.25">
      <c r="A174">
        <v>1</v>
      </c>
      <c r="B174" s="81">
        <v>145</v>
      </c>
      <c r="C174" s="76">
        <v>13.37</v>
      </c>
      <c r="D174" s="81"/>
      <c r="E174" s="77" t="s">
        <v>50</v>
      </c>
      <c r="F174" s="78" t="s">
        <v>19</v>
      </c>
    </row>
    <row r="175" spans="1:6" x14ac:dyDescent="0.25">
      <c r="A175">
        <v>1</v>
      </c>
      <c r="B175" s="81">
        <v>146</v>
      </c>
      <c r="C175" s="76">
        <v>22.92</v>
      </c>
      <c r="D175" s="81">
        <v>9</v>
      </c>
      <c r="E175" s="77" t="s">
        <v>46</v>
      </c>
      <c r="F175" s="78" t="s">
        <v>17</v>
      </c>
    </row>
    <row r="176" spans="1:6" x14ac:dyDescent="0.25">
      <c r="A176">
        <v>1</v>
      </c>
      <c r="B176" s="81">
        <v>147.1</v>
      </c>
      <c r="C176" s="76">
        <v>63.03</v>
      </c>
      <c r="D176" s="81">
        <v>10</v>
      </c>
      <c r="E176" s="77" t="s">
        <v>46</v>
      </c>
      <c r="F176" s="78" t="s">
        <v>17</v>
      </c>
    </row>
    <row r="177" spans="1:6" x14ac:dyDescent="0.25">
      <c r="A177">
        <v>1</v>
      </c>
      <c r="B177" s="81">
        <v>147.19999999999999</v>
      </c>
      <c r="C177" s="76">
        <v>21.65</v>
      </c>
      <c r="D177" s="81">
        <v>8</v>
      </c>
      <c r="E177" s="77" t="s">
        <v>46</v>
      </c>
      <c r="F177" s="78" t="s">
        <v>17</v>
      </c>
    </row>
    <row r="178" spans="1:6" x14ac:dyDescent="0.25">
      <c r="A178">
        <v>1</v>
      </c>
      <c r="B178" s="81">
        <v>148</v>
      </c>
      <c r="C178" s="76">
        <v>12.73</v>
      </c>
      <c r="D178" s="81">
        <v>6</v>
      </c>
      <c r="E178" s="77" t="s">
        <v>49</v>
      </c>
      <c r="F178" s="78" t="s">
        <v>26</v>
      </c>
    </row>
    <row r="179" spans="1:6" x14ac:dyDescent="0.25">
      <c r="A179">
        <v>1</v>
      </c>
      <c r="B179" s="81">
        <v>149</v>
      </c>
      <c r="C179" s="76">
        <v>16.55</v>
      </c>
      <c r="D179" s="81"/>
      <c r="E179" s="77" t="s">
        <v>45</v>
      </c>
      <c r="F179" s="78" t="s">
        <v>25</v>
      </c>
    </row>
    <row r="180" spans="1:6" x14ac:dyDescent="0.25">
      <c r="A180">
        <v>1</v>
      </c>
      <c r="B180" s="81">
        <v>150</v>
      </c>
      <c r="C180" s="76">
        <v>16.55</v>
      </c>
      <c r="D180" s="81">
        <v>7</v>
      </c>
      <c r="E180" s="77" t="s">
        <v>46</v>
      </c>
      <c r="F180" s="78" t="s">
        <v>17</v>
      </c>
    </row>
    <row r="181" spans="1:6" x14ac:dyDescent="0.25">
      <c r="A181">
        <v>1</v>
      </c>
      <c r="B181" s="81">
        <v>151</v>
      </c>
      <c r="C181" s="76">
        <v>16.55</v>
      </c>
      <c r="D181" s="81">
        <v>9</v>
      </c>
      <c r="E181" s="77" t="s">
        <v>46</v>
      </c>
      <c r="F181" s="78" t="s">
        <v>17</v>
      </c>
    </row>
    <row r="182" spans="1:6" x14ac:dyDescent="0.25">
      <c r="A182">
        <v>1</v>
      </c>
      <c r="B182" s="81">
        <v>152</v>
      </c>
      <c r="C182" s="76">
        <v>14.64</v>
      </c>
      <c r="D182" s="81">
        <v>5</v>
      </c>
      <c r="E182" s="77" t="s">
        <v>50</v>
      </c>
      <c r="F182" s="78" t="s">
        <v>19</v>
      </c>
    </row>
    <row r="183" spans="1:6" x14ac:dyDescent="0.25">
      <c r="A183">
        <v>1</v>
      </c>
      <c r="B183" s="81">
        <v>153</v>
      </c>
      <c r="C183" s="76">
        <v>10.19</v>
      </c>
      <c r="D183" s="81">
        <v>5</v>
      </c>
      <c r="E183" s="77" t="s">
        <v>46</v>
      </c>
      <c r="F183" s="78" t="s">
        <v>17</v>
      </c>
    </row>
    <row r="184" spans="1:6" x14ac:dyDescent="0.25">
      <c r="A184">
        <v>1</v>
      </c>
      <c r="B184" s="81">
        <v>154.1</v>
      </c>
      <c r="C184" s="76">
        <v>13.05</v>
      </c>
      <c r="D184" s="81">
        <v>7</v>
      </c>
      <c r="E184" s="77" t="s">
        <v>46</v>
      </c>
      <c r="F184" s="78" t="s">
        <v>17</v>
      </c>
    </row>
    <row r="185" spans="1:6" x14ac:dyDescent="0.25">
      <c r="A185">
        <v>1</v>
      </c>
      <c r="B185" s="81">
        <v>154.19999999999999</v>
      </c>
      <c r="C185" s="76">
        <v>12.1</v>
      </c>
      <c r="D185" s="81"/>
      <c r="E185" s="77" t="s">
        <v>46</v>
      </c>
      <c r="F185" s="78" t="s">
        <v>17</v>
      </c>
    </row>
    <row r="186" spans="1:6" x14ac:dyDescent="0.25">
      <c r="A186">
        <v>1</v>
      </c>
      <c r="B186" s="81">
        <v>155</v>
      </c>
      <c r="C186" s="76">
        <v>10.19</v>
      </c>
      <c r="D186" s="81">
        <v>7</v>
      </c>
      <c r="E186" s="77" t="s">
        <v>48</v>
      </c>
      <c r="F186" s="78" t="s">
        <v>22</v>
      </c>
    </row>
    <row r="187" spans="1:6" x14ac:dyDescent="0.25">
      <c r="A187">
        <v>1</v>
      </c>
      <c r="B187" s="81">
        <v>156</v>
      </c>
      <c r="C187" s="76">
        <v>12.73</v>
      </c>
      <c r="D187" s="81">
        <v>4</v>
      </c>
      <c r="E187" s="77" t="s">
        <v>51</v>
      </c>
      <c r="F187" s="78" t="s">
        <v>15</v>
      </c>
    </row>
    <row r="188" spans="1:6" x14ac:dyDescent="0.25">
      <c r="A188">
        <v>1</v>
      </c>
      <c r="B188" s="81">
        <v>157</v>
      </c>
      <c r="C188" s="76">
        <v>11.46</v>
      </c>
      <c r="D188" s="81">
        <v>6</v>
      </c>
      <c r="E188" s="77" t="s">
        <v>46</v>
      </c>
      <c r="F188" s="78" t="s">
        <v>17</v>
      </c>
    </row>
    <row r="189" spans="1:6" x14ac:dyDescent="0.25">
      <c r="A189">
        <v>1</v>
      </c>
      <c r="B189" s="81">
        <v>158</v>
      </c>
      <c r="C189" s="76">
        <v>19.100000000000001</v>
      </c>
      <c r="D189" s="81">
        <v>11</v>
      </c>
      <c r="E189" s="77" t="s">
        <v>46</v>
      </c>
      <c r="F189" s="78" t="s">
        <v>17</v>
      </c>
    </row>
    <row r="190" spans="1:6" x14ac:dyDescent="0.25">
      <c r="A190">
        <v>1</v>
      </c>
      <c r="B190" s="81">
        <v>159</v>
      </c>
      <c r="C190" s="76">
        <v>14.01</v>
      </c>
      <c r="D190" s="81">
        <v>5</v>
      </c>
      <c r="E190" s="77" t="s">
        <v>48</v>
      </c>
      <c r="F190" s="78" t="s">
        <v>22</v>
      </c>
    </row>
    <row r="191" spans="1:6" x14ac:dyDescent="0.25">
      <c r="A191">
        <v>1</v>
      </c>
      <c r="B191" s="81">
        <v>160</v>
      </c>
      <c r="C191" s="76">
        <v>14.01</v>
      </c>
      <c r="D191" s="81">
        <v>6</v>
      </c>
      <c r="E191" s="77" t="s">
        <v>44</v>
      </c>
      <c r="F191" s="78" t="s">
        <v>18</v>
      </c>
    </row>
    <row r="192" spans="1:6" x14ac:dyDescent="0.25">
      <c r="A192">
        <v>1</v>
      </c>
      <c r="B192" s="81">
        <v>161</v>
      </c>
      <c r="C192" s="76">
        <v>12.1</v>
      </c>
      <c r="D192" s="81">
        <v>4</v>
      </c>
      <c r="E192" s="77" t="s">
        <v>49</v>
      </c>
      <c r="F192" s="78" t="s">
        <v>26</v>
      </c>
    </row>
    <row r="193" spans="1:6" x14ac:dyDescent="0.25">
      <c r="A193">
        <v>1</v>
      </c>
      <c r="B193" s="81">
        <v>162</v>
      </c>
      <c r="C193" s="76">
        <v>9.5500000000000007</v>
      </c>
      <c r="D193" s="81">
        <v>6</v>
      </c>
      <c r="E193" s="77" t="s">
        <v>55</v>
      </c>
      <c r="F193" s="78" t="s">
        <v>20</v>
      </c>
    </row>
    <row r="194" spans="1:6" x14ac:dyDescent="0.25">
      <c r="A194">
        <v>1</v>
      </c>
      <c r="B194" s="81">
        <v>163.1</v>
      </c>
      <c r="C194" s="76">
        <v>20.37</v>
      </c>
      <c r="D194" s="81"/>
      <c r="E194" s="77" t="s">
        <v>49</v>
      </c>
      <c r="F194" s="78" t="s">
        <v>26</v>
      </c>
    </row>
    <row r="195" spans="1:6" x14ac:dyDescent="0.25">
      <c r="A195">
        <v>1</v>
      </c>
      <c r="B195" s="81">
        <v>163.19999999999999</v>
      </c>
      <c r="C195" s="76">
        <v>12.73</v>
      </c>
      <c r="D195" s="81">
        <v>7</v>
      </c>
      <c r="E195" s="77" t="s">
        <v>49</v>
      </c>
      <c r="F195" s="78" t="s">
        <v>26</v>
      </c>
    </row>
    <row r="196" spans="1:6" x14ac:dyDescent="0.25">
      <c r="A196">
        <v>1</v>
      </c>
      <c r="B196" s="81">
        <v>164</v>
      </c>
      <c r="C196" s="76">
        <v>11.46</v>
      </c>
      <c r="D196" s="81">
        <v>6</v>
      </c>
      <c r="E196" s="77" t="s">
        <v>46</v>
      </c>
      <c r="F196" s="78" t="s">
        <v>17</v>
      </c>
    </row>
    <row r="197" spans="1:6" x14ac:dyDescent="0.25">
      <c r="A197">
        <v>1</v>
      </c>
      <c r="B197" s="81">
        <v>165</v>
      </c>
      <c r="C197" s="76">
        <v>19.739999999999998</v>
      </c>
      <c r="D197" s="81">
        <v>7</v>
      </c>
      <c r="E197" s="77" t="s">
        <v>46</v>
      </c>
      <c r="F197" s="78" t="s">
        <v>17</v>
      </c>
    </row>
    <row r="198" spans="1:6" x14ac:dyDescent="0.25">
      <c r="A198">
        <v>1</v>
      </c>
      <c r="B198" s="81">
        <v>166.1</v>
      </c>
      <c r="C198" s="76">
        <v>22.28</v>
      </c>
      <c r="D198" s="81">
        <v>10</v>
      </c>
      <c r="E198" s="77" t="s">
        <v>49</v>
      </c>
      <c r="F198" s="78" t="s">
        <v>26</v>
      </c>
    </row>
    <row r="199" spans="1:6" x14ac:dyDescent="0.25">
      <c r="A199">
        <v>1</v>
      </c>
      <c r="B199" s="81">
        <v>166.2</v>
      </c>
      <c r="C199" s="76">
        <v>22.28</v>
      </c>
      <c r="D199" s="81">
        <v>7</v>
      </c>
      <c r="E199" s="77" t="s">
        <v>49</v>
      </c>
      <c r="F199" s="78" t="s">
        <v>26</v>
      </c>
    </row>
    <row r="200" spans="1:6" x14ac:dyDescent="0.25">
      <c r="A200">
        <v>1</v>
      </c>
      <c r="B200" s="81">
        <v>167</v>
      </c>
      <c r="C200" s="76">
        <v>35.01</v>
      </c>
      <c r="D200" s="81">
        <v>11</v>
      </c>
      <c r="E200" s="77" t="s">
        <v>54</v>
      </c>
      <c r="F200" s="78" t="s">
        <v>21</v>
      </c>
    </row>
    <row r="201" spans="1:6" x14ac:dyDescent="0.25">
      <c r="A201">
        <v>1</v>
      </c>
      <c r="B201" s="81">
        <v>168</v>
      </c>
      <c r="C201" s="76">
        <v>13.69</v>
      </c>
      <c r="D201" s="81">
        <v>9</v>
      </c>
      <c r="E201" s="77" t="s">
        <v>51</v>
      </c>
      <c r="F201" s="78" t="s">
        <v>15</v>
      </c>
    </row>
    <row r="202" spans="1:6" x14ac:dyDescent="0.25">
      <c r="A202">
        <v>1</v>
      </c>
      <c r="B202" s="81">
        <v>169</v>
      </c>
      <c r="C202" s="76">
        <v>12.73</v>
      </c>
      <c r="D202" s="81">
        <v>7</v>
      </c>
      <c r="E202" s="77" t="s">
        <v>46</v>
      </c>
      <c r="F202" s="78" t="s">
        <v>17</v>
      </c>
    </row>
    <row r="203" spans="1:6" x14ac:dyDescent="0.25">
      <c r="A203">
        <v>1</v>
      </c>
      <c r="B203" s="81">
        <v>170.1</v>
      </c>
      <c r="C203" s="76">
        <v>19.739999999999998</v>
      </c>
      <c r="D203" s="81">
        <v>6</v>
      </c>
      <c r="E203" s="77" t="s">
        <v>48</v>
      </c>
      <c r="F203" s="78" t="s">
        <v>22</v>
      </c>
    </row>
    <row r="204" spans="1:6" x14ac:dyDescent="0.25">
      <c r="A204">
        <v>1</v>
      </c>
      <c r="B204" s="81">
        <v>170.2</v>
      </c>
      <c r="C204" s="76">
        <v>19.100000000000001</v>
      </c>
      <c r="D204" s="81"/>
      <c r="E204" s="77" t="s">
        <v>48</v>
      </c>
      <c r="F204" s="78" t="s">
        <v>22</v>
      </c>
    </row>
    <row r="205" spans="1:6" x14ac:dyDescent="0.25">
      <c r="A205">
        <v>1</v>
      </c>
      <c r="B205" s="81">
        <v>171</v>
      </c>
      <c r="C205" s="76">
        <v>11.46</v>
      </c>
      <c r="D205" s="81">
        <v>8</v>
      </c>
      <c r="E205" s="77" t="s">
        <v>54</v>
      </c>
      <c r="F205" s="78" t="s">
        <v>21</v>
      </c>
    </row>
    <row r="206" spans="1:6" x14ac:dyDescent="0.25">
      <c r="A206">
        <v>1</v>
      </c>
      <c r="B206" s="81">
        <v>172</v>
      </c>
      <c r="C206" s="76">
        <v>44.25</v>
      </c>
      <c r="D206" s="81">
        <v>7</v>
      </c>
      <c r="E206" s="77" t="s">
        <v>54</v>
      </c>
      <c r="F206" s="78" t="s">
        <v>21</v>
      </c>
    </row>
    <row r="207" spans="1:6" x14ac:dyDescent="0.25">
      <c r="A207">
        <v>1</v>
      </c>
      <c r="B207" s="81">
        <v>173</v>
      </c>
      <c r="C207" s="76">
        <v>12.41</v>
      </c>
      <c r="D207" s="81">
        <v>6</v>
      </c>
      <c r="E207" s="77" t="s">
        <v>57</v>
      </c>
      <c r="F207" s="78" t="s">
        <v>16</v>
      </c>
    </row>
    <row r="208" spans="1:6" x14ac:dyDescent="0.25">
      <c r="A208">
        <v>1</v>
      </c>
      <c r="B208" s="81">
        <v>174</v>
      </c>
      <c r="C208" s="76">
        <v>21.01</v>
      </c>
      <c r="D208" s="81">
        <v>7</v>
      </c>
      <c r="E208" s="77" t="s">
        <v>54</v>
      </c>
      <c r="F208" s="78" t="s">
        <v>21</v>
      </c>
    </row>
    <row r="209" spans="1:6" x14ac:dyDescent="0.25">
      <c r="A209">
        <v>1</v>
      </c>
      <c r="B209" s="81">
        <v>175</v>
      </c>
      <c r="C209" s="76">
        <v>26.74</v>
      </c>
      <c r="D209" s="81">
        <v>11</v>
      </c>
      <c r="E209" s="77" t="s">
        <v>48</v>
      </c>
      <c r="F209" s="78" t="s">
        <v>22</v>
      </c>
    </row>
    <row r="210" spans="1:6" x14ac:dyDescent="0.25">
      <c r="A210">
        <v>1</v>
      </c>
      <c r="B210" s="81">
        <v>176</v>
      </c>
      <c r="C210" s="76">
        <v>23.55</v>
      </c>
      <c r="D210" s="81"/>
      <c r="E210" s="77" t="s">
        <v>48</v>
      </c>
      <c r="F210" s="78" t="s">
        <v>22</v>
      </c>
    </row>
    <row r="211" spans="1:6" x14ac:dyDescent="0.25">
      <c r="A211">
        <v>1</v>
      </c>
      <c r="B211" s="81">
        <v>177</v>
      </c>
      <c r="C211" s="76">
        <v>31.83</v>
      </c>
      <c r="D211" s="81">
        <v>8</v>
      </c>
      <c r="E211" s="77" t="s">
        <v>48</v>
      </c>
      <c r="F211" s="78" t="s">
        <v>22</v>
      </c>
    </row>
    <row r="212" spans="1:6" x14ac:dyDescent="0.25">
      <c r="A212">
        <v>1</v>
      </c>
      <c r="B212" s="81">
        <v>178</v>
      </c>
      <c r="C212" s="76">
        <v>28.65</v>
      </c>
      <c r="D212" s="81">
        <v>8</v>
      </c>
      <c r="E212" s="77" t="s">
        <v>46</v>
      </c>
      <c r="F212" s="78" t="s">
        <v>17</v>
      </c>
    </row>
    <row r="213" spans="1:6" x14ac:dyDescent="0.25">
      <c r="A213">
        <v>1</v>
      </c>
      <c r="B213" s="81">
        <v>179</v>
      </c>
      <c r="C213" s="76">
        <v>14.64</v>
      </c>
      <c r="D213" s="81">
        <v>9</v>
      </c>
      <c r="E213" s="77" t="s">
        <v>54</v>
      </c>
      <c r="F213" s="78" t="s">
        <v>21</v>
      </c>
    </row>
    <row r="214" spans="1:6" x14ac:dyDescent="0.25">
      <c r="A214">
        <v>1</v>
      </c>
      <c r="B214" s="81">
        <v>180</v>
      </c>
      <c r="C214" s="76">
        <v>19.739999999999998</v>
      </c>
      <c r="D214" s="81">
        <v>8</v>
      </c>
      <c r="E214" s="77" t="s">
        <v>54</v>
      </c>
      <c r="F214" s="78" t="s">
        <v>21</v>
      </c>
    </row>
    <row r="215" spans="1:6" x14ac:dyDescent="0.25">
      <c r="A215">
        <v>1</v>
      </c>
      <c r="B215" s="81">
        <v>181</v>
      </c>
      <c r="C215" s="76">
        <v>22.28</v>
      </c>
      <c r="D215" s="81"/>
      <c r="E215" s="77" t="s">
        <v>48</v>
      </c>
      <c r="F215" s="78" t="s">
        <v>22</v>
      </c>
    </row>
    <row r="216" spans="1:6" x14ac:dyDescent="0.25">
      <c r="A216">
        <v>1</v>
      </c>
      <c r="B216" s="81">
        <v>182</v>
      </c>
      <c r="C216" s="76">
        <v>10.19</v>
      </c>
      <c r="D216" s="81">
        <v>6</v>
      </c>
      <c r="E216" s="77" t="s">
        <v>48</v>
      </c>
      <c r="F216" s="78" t="s">
        <v>22</v>
      </c>
    </row>
    <row r="217" spans="1:6" x14ac:dyDescent="0.25">
      <c r="A217">
        <v>1</v>
      </c>
      <c r="B217" s="81">
        <v>183.1</v>
      </c>
      <c r="C217" s="76">
        <v>15.92</v>
      </c>
      <c r="D217" s="81">
        <v>7</v>
      </c>
      <c r="E217" s="77" t="s">
        <v>48</v>
      </c>
      <c r="F217" s="78" t="s">
        <v>22</v>
      </c>
    </row>
    <row r="218" spans="1:6" x14ac:dyDescent="0.25">
      <c r="A218">
        <v>1</v>
      </c>
      <c r="B218" s="81">
        <v>183.2</v>
      </c>
      <c r="C218" s="76">
        <v>10.19</v>
      </c>
      <c r="D218" s="81">
        <v>5</v>
      </c>
      <c r="E218" s="77" t="s">
        <v>48</v>
      </c>
      <c r="F218" s="78" t="s">
        <v>22</v>
      </c>
    </row>
    <row r="219" spans="1:6" x14ac:dyDescent="0.25">
      <c r="A219">
        <v>1</v>
      </c>
      <c r="B219" s="81">
        <v>184</v>
      </c>
      <c r="C219" s="76">
        <v>12.1</v>
      </c>
      <c r="D219" s="81"/>
      <c r="E219" s="77" t="s">
        <v>48</v>
      </c>
      <c r="F219" s="78" t="s">
        <v>22</v>
      </c>
    </row>
    <row r="220" spans="1:6" x14ac:dyDescent="0.25">
      <c r="A220">
        <v>1</v>
      </c>
      <c r="B220" s="81">
        <v>185</v>
      </c>
      <c r="C220" s="76">
        <v>17.190000000000001</v>
      </c>
      <c r="D220" s="81">
        <v>7</v>
      </c>
      <c r="E220" s="77" t="s">
        <v>48</v>
      </c>
      <c r="F220" s="78" t="s">
        <v>22</v>
      </c>
    </row>
    <row r="221" spans="1:6" x14ac:dyDescent="0.25">
      <c r="A221">
        <v>1</v>
      </c>
      <c r="B221" s="81">
        <v>186</v>
      </c>
      <c r="C221" s="76">
        <v>15.92</v>
      </c>
      <c r="D221" s="81">
        <v>7</v>
      </c>
      <c r="E221" s="77" t="s">
        <v>48</v>
      </c>
      <c r="F221" s="78" t="s">
        <v>22</v>
      </c>
    </row>
    <row r="222" spans="1:6" x14ac:dyDescent="0.25">
      <c r="A222">
        <v>1</v>
      </c>
      <c r="B222" s="81">
        <v>187.1</v>
      </c>
      <c r="C222" s="76">
        <v>17.829999999999998</v>
      </c>
      <c r="D222" s="81">
        <v>9</v>
      </c>
      <c r="E222" s="77" t="s">
        <v>49</v>
      </c>
      <c r="F222" s="78" t="s">
        <v>26</v>
      </c>
    </row>
    <row r="223" spans="1:6" x14ac:dyDescent="0.25">
      <c r="A223">
        <v>1</v>
      </c>
      <c r="B223" s="81">
        <v>187.2</v>
      </c>
      <c r="C223" s="76">
        <v>12.1</v>
      </c>
      <c r="D223" s="81">
        <v>7</v>
      </c>
      <c r="E223" s="77" t="s">
        <v>49</v>
      </c>
      <c r="F223" s="78" t="s">
        <v>26</v>
      </c>
    </row>
    <row r="224" spans="1:6" x14ac:dyDescent="0.25">
      <c r="A224">
        <v>1</v>
      </c>
      <c r="B224" s="81">
        <v>187.3</v>
      </c>
      <c r="C224" s="76">
        <v>10.82</v>
      </c>
      <c r="D224" s="81">
        <v>4</v>
      </c>
      <c r="E224" s="77" t="s">
        <v>49</v>
      </c>
      <c r="F224" s="78" t="s">
        <v>26</v>
      </c>
    </row>
    <row r="225" spans="1:6" x14ac:dyDescent="0.25">
      <c r="A225">
        <v>1</v>
      </c>
      <c r="B225" s="81">
        <v>188</v>
      </c>
      <c r="C225" s="76">
        <v>14.01</v>
      </c>
      <c r="D225" s="81"/>
      <c r="E225" s="77" t="s">
        <v>48</v>
      </c>
      <c r="F225" s="78" t="s">
        <v>22</v>
      </c>
    </row>
    <row r="226" spans="1:6" x14ac:dyDescent="0.25">
      <c r="A226">
        <v>1</v>
      </c>
      <c r="B226" s="81">
        <v>189</v>
      </c>
      <c r="C226" s="76">
        <v>9.5500000000000007</v>
      </c>
      <c r="D226" s="81">
        <v>7</v>
      </c>
      <c r="E226" s="77" t="s">
        <v>50</v>
      </c>
      <c r="F226" s="78" t="s">
        <v>19</v>
      </c>
    </row>
    <row r="227" spans="1:6" x14ac:dyDescent="0.25">
      <c r="A227">
        <v>1</v>
      </c>
      <c r="B227" s="81">
        <v>190</v>
      </c>
      <c r="C227" s="76">
        <v>13.05</v>
      </c>
      <c r="D227" s="81">
        <v>7</v>
      </c>
      <c r="E227" s="77" t="s">
        <v>48</v>
      </c>
      <c r="F227" s="78" t="s">
        <v>22</v>
      </c>
    </row>
    <row r="228" spans="1:6" x14ac:dyDescent="0.25">
      <c r="A228">
        <v>1</v>
      </c>
      <c r="B228" s="81">
        <v>191</v>
      </c>
      <c r="C228" s="76">
        <v>12.73</v>
      </c>
      <c r="D228" s="81"/>
      <c r="E228" s="77" t="s">
        <v>46</v>
      </c>
      <c r="F228" s="78" t="s">
        <v>17</v>
      </c>
    </row>
    <row r="229" spans="1:6" x14ac:dyDescent="0.25">
      <c r="A229">
        <v>1</v>
      </c>
      <c r="B229" s="81">
        <v>192</v>
      </c>
      <c r="C229" s="76">
        <v>11.46</v>
      </c>
      <c r="D229" s="81">
        <v>8</v>
      </c>
      <c r="E229" s="77" t="s">
        <v>49</v>
      </c>
      <c r="F229" s="78" t="s">
        <v>26</v>
      </c>
    </row>
    <row r="230" spans="1:6" x14ac:dyDescent="0.25">
      <c r="A230">
        <v>1</v>
      </c>
      <c r="B230" s="81">
        <v>193</v>
      </c>
      <c r="C230" s="76">
        <v>11.46</v>
      </c>
      <c r="D230" s="81">
        <v>6</v>
      </c>
      <c r="E230" s="77" t="s">
        <v>46</v>
      </c>
      <c r="F230" s="78" t="s">
        <v>17</v>
      </c>
    </row>
    <row r="231" spans="1:6" x14ac:dyDescent="0.25">
      <c r="A231">
        <v>1</v>
      </c>
      <c r="B231" s="81">
        <v>194</v>
      </c>
      <c r="C231" s="76">
        <v>13.37</v>
      </c>
      <c r="D231" s="76">
        <v>4</v>
      </c>
      <c r="E231" s="77" t="s">
        <v>46</v>
      </c>
      <c r="F231" s="78" t="s">
        <v>17</v>
      </c>
    </row>
    <row r="232" spans="1:6" x14ac:dyDescent="0.25">
      <c r="A232">
        <v>1</v>
      </c>
      <c r="B232" s="76">
        <v>195.1</v>
      </c>
      <c r="C232" s="76">
        <v>25.46</v>
      </c>
      <c r="D232" s="76">
        <v>7</v>
      </c>
      <c r="E232" s="77" t="s">
        <v>45</v>
      </c>
      <c r="F232" s="78" t="s">
        <v>25</v>
      </c>
    </row>
    <row r="233" spans="1:6" x14ac:dyDescent="0.25">
      <c r="A233">
        <v>1</v>
      </c>
      <c r="B233" s="76">
        <v>195.2</v>
      </c>
      <c r="C233" s="76">
        <v>34.380000000000003</v>
      </c>
      <c r="D233" s="76"/>
      <c r="E233" s="77" t="s">
        <v>45</v>
      </c>
      <c r="F233" s="78" t="s">
        <v>25</v>
      </c>
    </row>
    <row r="234" spans="1:6" x14ac:dyDescent="0.25">
      <c r="A234">
        <v>1</v>
      </c>
      <c r="B234" s="76">
        <v>196</v>
      </c>
      <c r="C234" s="76">
        <v>33.1</v>
      </c>
      <c r="D234" s="76">
        <v>10</v>
      </c>
      <c r="E234" s="77" t="s">
        <v>46</v>
      </c>
      <c r="F234" s="78" t="s">
        <v>17</v>
      </c>
    </row>
    <row r="235" spans="1:6" x14ac:dyDescent="0.25">
      <c r="A235">
        <v>1</v>
      </c>
      <c r="B235" s="76">
        <v>197</v>
      </c>
      <c r="C235" s="76">
        <v>12.1</v>
      </c>
      <c r="D235" s="76"/>
      <c r="E235" s="77" t="s">
        <v>51</v>
      </c>
      <c r="F235" s="78" t="s">
        <v>15</v>
      </c>
    </row>
    <row r="236" spans="1:6" x14ac:dyDescent="0.25">
      <c r="A236">
        <v>1</v>
      </c>
      <c r="B236" s="76">
        <v>198</v>
      </c>
      <c r="C236" s="76">
        <v>12.1</v>
      </c>
      <c r="D236" s="76">
        <v>8</v>
      </c>
      <c r="E236" s="77" t="s">
        <v>46</v>
      </c>
      <c r="F236" s="78" t="s">
        <v>17</v>
      </c>
    </row>
    <row r="237" spans="1:6" x14ac:dyDescent="0.25">
      <c r="A237">
        <v>1</v>
      </c>
      <c r="B237" s="76">
        <v>199.1</v>
      </c>
      <c r="C237" s="76">
        <v>18.78</v>
      </c>
      <c r="D237" s="76">
        <v>9</v>
      </c>
      <c r="E237" s="77" t="s">
        <v>46</v>
      </c>
      <c r="F237" s="78" t="s">
        <v>17</v>
      </c>
    </row>
    <row r="238" spans="1:6" x14ac:dyDescent="0.25">
      <c r="A238">
        <v>1</v>
      </c>
      <c r="B238" s="76">
        <v>199.2</v>
      </c>
      <c r="C238" s="76">
        <v>21.01</v>
      </c>
      <c r="D238" s="76">
        <v>9</v>
      </c>
      <c r="E238" s="77" t="s">
        <v>46</v>
      </c>
      <c r="F238" s="78" t="s">
        <v>17</v>
      </c>
    </row>
    <row r="239" spans="1:6" x14ac:dyDescent="0.25">
      <c r="A239">
        <v>1</v>
      </c>
      <c r="B239" s="76">
        <v>200</v>
      </c>
      <c r="C239" s="76">
        <v>20.37</v>
      </c>
      <c r="D239" s="76">
        <v>6</v>
      </c>
      <c r="E239" s="77" t="s">
        <v>46</v>
      </c>
      <c r="F239" s="78" t="s">
        <v>17</v>
      </c>
    </row>
    <row r="240" spans="1:6" x14ac:dyDescent="0.25">
      <c r="A240">
        <v>1</v>
      </c>
      <c r="B240" s="76">
        <v>201</v>
      </c>
      <c r="C240" s="76">
        <v>24.83</v>
      </c>
      <c r="D240" s="76">
        <v>11</v>
      </c>
      <c r="E240" s="77" t="s">
        <v>45</v>
      </c>
      <c r="F240" s="78" t="s">
        <v>25</v>
      </c>
    </row>
    <row r="241" spans="1:6" x14ac:dyDescent="0.25">
      <c r="A241">
        <v>1</v>
      </c>
      <c r="B241" s="76">
        <v>202</v>
      </c>
      <c r="C241" s="76">
        <v>44.56</v>
      </c>
      <c r="D241" s="76">
        <v>13</v>
      </c>
      <c r="E241" s="77" t="s">
        <v>46</v>
      </c>
      <c r="F241" s="78" t="s">
        <v>17</v>
      </c>
    </row>
    <row r="242" spans="1:6" x14ac:dyDescent="0.25">
      <c r="A242">
        <v>1</v>
      </c>
      <c r="B242" s="76">
        <v>203</v>
      </c>
      <c r="C242" s="76">
        <v>12.1</v>
      </c>
      <c r="D242" s="76">
        <v>6</v>
      </c>
      <c r="E242" s="77" t="s">
        <v>46</v>
      </c>
      <c r="F242" s="78" t="s">
        <v>17</v>
      </c>
    </row>
    <row r="243" spans="1:6" x14ac:dyDescent="0.25">
      <c r="A243">
        <v>1</v>
      </c>
      <c r="B243" s="76">
        <v>204</v>
      </c>
      <c r="C243" s="76">
        <v>10.82</v>
      </c>
      <c r="D243" s="76">
        <v>6</v>
      </c>
      <c r="E243" s="77" t="s">
        <v>49</v>
      </c>
      <c r="F243" s="78" t="s">
        <v>26</v>
      </c>
    </row>
    <row r="244" spans="1:6" x14ac:dyDescent="0.25">
      <c r="A244">
        <v>1</v>
      </c>
      <c r="B244" s="76">
        <v>205.1</v>
      </c>
      <c r="C244" s="76">
        <v>15.28</v>
      </c>
      <c r="D244" s="76">
        <v>9</v>
      </c>
      <c r="E244" s="77" t="s">
        <v>46</v>
      </c>
      <c r="F244" s="78" t="s">
        <v>17</v>
      </c>
    </row>
    <row r="245" spans="1:6" x14ac:dyDescent="0.25">
      <c r="A245">
        <v>1</v>
      </c>
      <c r="B245" s="76">
        <v>205.2</v>
      </c>
      <c r="C245" s="76">
        <v>15.92</v>
      </c>
      <c r="D245" s="76">
        <v>9</v>
      </c>
      <c r="E245" s="77" t="s">
        <v>46</v>
      </c>
      <c r="F245" s="78" t="s">
        <v>17</v>
      </c>
    </row>
    <row r="246" spans="1:6" x14ac:dyDescent="0.25">
      <c r="A246">
        <v>1</v>
      </c>
      <c r="B246" s="76">
        <v>206</v>
      </c>
      <c r="C246" s="76">
        <v>11.78</v>
      </c>
      <c r="D246" s="76">
        <v>7</v>
      </c>
      <c r="E246" s="77" t="s">
        <v>48</v>
      </c>
      <c r="F246" s="78" t="s">
        <v>22</v>
      </c>
    </row>
    <row r="247" spans="1:6" x14ac:dyDescent="0.25">
      <c r="A247">
        <v>1</v>
      </c>
      <c r="B247" s="76">
        <v>207</v>
      </c>
      <c r="C247" s="76">
        <v>22.28</v>
      </c>
      <c r="D247" s="76">
        <v>4</v>
      </c>
      <c r="E247" s="77" t="s">
        <v>45</v>
      </c>
      <c r="F247" s="78" t="s">
        <v>25</v>
      </c>
    </row>
    <row r="248" spans="1:6" x14ac:dyDescent="0.25">
      <c r="A248">
        <v>1</v>
      </c>
      <c r="B248" s="76">
        <v>208</v>
      </c>
      <c r="C248" s="76">
        <v>10.5</v>
      </c>
      <c r="D248" s="76">
        <v>7</v>
      </c>
      <c r="E248" s="77" t="s">
        <v>45</v>
      </c>
      <c r="F248" s="78" t="s">
        <v>25</v>
      </c>
    </row>
    <row r="249" spans="1:6" x14ac:dyDescent="0.25">
      <c r="A249">
        <v>1</v>
      </c>
      <c r="B249" s="76">
        <v>209</v>
      </c>
      <c r="C249" s="76">
        <v>22.92</v>
      </c>
      <c r="D249" s="76">
        <v>8</v>
      </c>
      <c r="E249" s="77" t="s">
        <v>56</v>
      </c>
      <c r="F249" s="78" t="s">
        <v>20</v>
      </c>
    </row>
    <row r="250" spans="1:6" x14ac:dyDescent="0.25">
      <c r="A250">
        <v>1</v>
      </c>
      <c r="B250" s="76">
        <v>210</v>
      </c>
      <c r="C250" s="76">
        <v>11.46</v>
      </c>
      <c r="D250" s="76">
        <v>6</v>
      </c>
      <c r="E250" s="77" t="s">
        <v>56</v>
      </c>
      <c r="F250" s="78" t="s">
        <v>20</v>
      </c>
    </row>
    <row r="251" spans="1:6" x14ac:dyDescent="0.25">
      <c r="A251">
        <v>1</v>
      </c>
      <c r="B251" s="76">
        <v>211</v>
      </c>
      <c r="C251" s="76">
        <v>21.65</v>
      </c>
      <c r="D251" s="76">
        <v>5</v>
      </c>
      <c r="E251" s="77" t="s">
        <v>56</v>
      </c>
      <c r="F251" s="78" t="s">
        <v>20</v>
      </c>
    </row>
    <row r="252" spans="1:6" x14ac:dyDescent="0.25">
      <c r="A252">
        <v>1</v>
      </c>
      <c r="B252" s="76">
        <v>212</v>
      </c>
      <c r="C252" s="76">
        <v>11.14</v>
      </c>
      <c r="D252" s="76">
        <v>5</v>
      </c>
      <c r="E252" s="77" t="s">
        <v>48</v>
      </c>
      <c r="F252" s="78" t="s">
        <v>22</v>
      </c>
    </row>
    <row r="253" spans="1:6" x14ac:dyDescent="0.25">
      <c r="A253">
        <v>1</v>
      </c>
      <c r="B253" s="76">
        <v>213</v>
      </c>
      <c r="C253" s="76">
        <v>14.32</v>
      </c>
      <c r="D253" s="76">
        <v>7</v>
      </c>
      <c r="E253" s="77" t="s">
        <v>48</v>
      </c>
      <c r="F253" s="78" t="s">
        <v>22</v>
      </c>
    </row>
    <row r="254" spans="1:6" x14ac:dyDescent="0.25">
      <c r="A254">
        <v>1</v>
      </c>
      <c r="B254" s="76">
        <v>214</v>
      </c>
      <c r="C254" s="76">
        <v>20.37</v>
      </c>
      <c r="D254" s="76">
        <v>9</v>
      </c>
      <c r="E254" s="77" t="s">
        <v>49</v>
      </c>
      <c r="F254" s="78" t="s">
        <v>26</v>
      </c>
    </row>
    <row r="255" spans="1:6" x14ac:dyDescent="0.25">
      <c r="A255">
        <v>1</v>
      </c>
      <c r="B255" s="76">
        <v>215</v>
      </c>
      <c r="C255" s="76">
        <v>18.46</v>
      </c>
      <c r="D255" s="76">
        <v>8</v>
      </c>
      <c r="E255" s="77" t="s">
        <v>48</v>
      </c>
      <c r="F255" s="78" t="s">
        <v>22</v>
      </c>
    </row>
    <row r="256" spans="1:6" x14ac:dyDescent="0.25">
      <c r="A256">
        <v>1</v>
      </c>
      <c r="B256" s="76">
        <v>216</v>
      </c>
      <c r="C256" s="76">
        <v>17.829999999999998</v>
      </c>
      <c r="D256" s="76">
        <v>7</v>
      </c>
      <c r="E256" s="77" t="s">
        <v>48</v>
      </c>
      <c r="F256" s="78" t="s">
        <v>22</v>
      </c>
    </row>
    <row r="257" spans="1:6" x14ac:dyDescent="0.25">
      <c r="A257">
        <v>1</v>
      </c>
      <c r="B257" s="76">
        <v>217</v>
      </c>
      <c r="C257" s="76">
        <v>22.92</v>
      </c>
      <c r="D257" s="76">
        <v>8</v>
      </c>
      <c r="E257" s="77" t="s">
        <v>48</v>
      </c>
      <c r="F257" s="78" t="s">
        <v>22</v>
      </c>
    </row>
    <row r="258" spans="1:6" x14ac:dyDescent="0.25">
      <c r="A258">
        <v>1</v>
      </c>
      <c r="B258" s="76">
        <v>218.1</v>
      </c>
      <c r="C258" s="76">
        <v>38.200000000000003</v>
      </c>
      <c r="D258" s="76"/>
      <c r="E258" s="77" t="s">
        <v>54</v>
      </c>
      <c r="F258" s="78" t="s">
        <v>21</v>
      </c>
    </row>
    <row r="259" spans="1:6" x14ac:dyDescent="0.25">
      <c r="A259">
        <v>1</v>
      </c>
      <c r="B259" s="76">
        <v>218.2</v>
      </c>
      <c r="C259" s="76">
        <v>40.74</v>
      </c>
      <c r="D259" s="76">
        <v>14</v>
      </c>
      <c r="E259" s="77" t="s">
        <v>54</v>
      </c>
      <c r="F259" s="78" t="s">
        <v>21</v>
      </c>
    </row>
    <row r="260" spans="1:6" x14ac:dyDescent="0.25">
      <c r="A260">
        <v>1</v>
      </c>
      <c r="B260" s="76">
        <v>219</v>
      </c>
      <c r="C260" s="76">
        <v>14.96</v>
      </c>
      <c r="D260" s="76">
        <v>8</v>
      </c>
      <c r="E260" s="77" t="s">
        <v>51</v>
      </c>
      <c r="F260" s="78" t="s">
        <v>15</v>
      </c>
    </row>
    <row r="261" spans="1:6" x14ac:dyDescent="0.25">
      <c r="A261">
        <v>1</v>
      </c>
      <c r="B261" s="76">
        <v>220</v>
      </c>
      <c r="C261" s="76">
        <v>17.190000000000001</v>
      </c>
      <c r="D261" s="76">
        <v>6</v>
      </c>
      <c r="E261" s="77" t="s">
        <v>46</v>
      </c>
      <c r="F261" s="78" t="s">
        <v>17</v>
      </c>
    </row>
    <row r="262" spans="1:6" x14ac:dyDescent="0.25">
      <c r="A262">
        <v>1</v>
      </c>
      <c r="B262" s="76">
        <v>221</v>
      </c>
      <c r="C262" s="76">
        <v>29.92</v>
      </c>
      <c r="D262" s="76">
        <v>7</v>
      </c>
      <c r="E262" s="77" t="s">
        <v>48</v>
      </c>
      <c r="F262" s="78" t="s">
        <v>22</v>
      </c>
    </row>
    <row r="263" spans="1:6" x14ac:dyDescent="0.25">
      <c r="A263">
        <v>1</v>
      </c>
      <c r="B263" s="76">
        <v>222</v>
      </c>
      <c r="C263" s="76">
        <v>14.32</v>
      </c>
      <c r="D263" s="76">
        <v>6</v>
      </c>
      <c r="E263" s="77" t="s">
        <v>48</v>
      </c>
      <c r="F263" s="78" t="s">
        <v>22</v>
      </c>
    </row>
    <row r="264" spans="1:6" x14ac:dyDescent="0.25">
      <c r="A264">
        <v>1</v>
      </c>
      <c r="B264" s="76">
        <v>223</v>
      </c>
      <c r="C264" s="76">
        <v>17.829999999999998</v>
      </c>
      <c r="D264" s="76">
        <v>9</v>
      </c>
      <c r="E264" s="77" t="s">
        <v>48</v>
      </c>
      <c r="F264" s="78" t="s">
        <v>22</v>
      </c>
    </row>
    <row r="265" spans="1:6" x14ac:dyDescent="0.25">
      <c r="A265">
        <v>1</v>
      </c>
      <c r="B265" s="76">
        <v>224.1</v>
      </c>
      <c r="C265" s="76">
        <v>9.5500000000000007</v>
      </c>
      <c r="D265" s="76">
        <v>5</v>
      </c>
      <c r="E265" s="77" t="s">
        <v>46</v>
      </c>
      <c r="F265" s="78" t="s">
        <v>17</v>
      </c>
    </row>
    <row r="266" spans="1:6" x14ac:dyDescent="0.25">
      <c r="A266">
        <v>1</v>
      </c>
      <c r="B266" s="76">
        <v>224.2</v>
      </c>
      <c r="C266" s="76">
        <v>17.190000000000001</v>
      </c>
      <c r="D266" s="76">
        <v>5</v>
      </c>
      <c r="E266" s="77" t="s">
        <v>46</v>
      </c>
      <c r="F266" s="78" t="s">
        <v>17</v>
      </c>
    </row>
    <row r="267" spans="1:6" x14ac:dyDescent="0.25">
      <c r="A267">
        <v>1</v>
      </c>
      <c r="B267" s="76">
        <v>225</v>
      </c>
      <c r="C267" s="76">
        <v>15.28</v>
      </c>
      <c r="D267" s="76">
        <v>8</v>
      </c>
      <c r="E267" s="77" t="s">
        <v>51</v>
      </c>
      <c r="F267" s="78" t="s">
        <v>15</v>
      </c>
    </row>
    <row r="268" spans="1:6" x14ac:dyDescent="0.25">
      <c r="A268">
        <v>1</v>
      </c>
      <c r="B268" s="76">
        <v>226</v>
      </c>
      <c r="C268" s="76">
        <v>10.82</v>
      </c>
      <c r="D268" s="76">
        <v>4</v>
      </c>
      <c r="E268" s="77" t="s">
        <v>46</v>
      </c>
      <c r="F268" s="78" t="s">
        <v>17</v>
      </c>
    </row>
    <row r="269" spans="1:6" x14ac:dyDescent="0.25">
      <c r="A269">
        <v>1</v>
      </c>
      <c r="B269" s="76">
        <v>227</v>
      </c>
      <c r="C269" s="76">
        <v>39.79</v>
      </c>
      <c r="D269" s="76">
        <v>14</v>
      </c>
      <c r="E269" s="77" t="s">
        <v>44</v>
      </c>
      <c r="F269" s="78" t="s">
        <v>18</v>
      </c>
    </row>
    <row r="270" spans="1:6" x14ac:dyDescent="0.25">
      <c r="A270">
        <v>1</v>
      </c>
      <c r="B270" s="76">
        <v>228.1</v>
      </c>
      <c r="C270" s="76">
        <v>23.55</v>
      </c>
      <c r="D270" s="76"/>
      <c r="E270" s="77" t="s">
        <v>45</v>
      </c>
      <c r="F270" s="78" t="s">
        <v>25</v>
      </c>
    </row>
    <row r="271" spans="1:6" x14ac:dyDescent="0.25">
      <c r="A271">
        <v>1</v>
      </c>
      <c r="B271" s="76">
        <v>228.2</v>
      </c>
      <c r="C271" s="76">
        <v>38.200000000000003</v>
      </c>
      <c r="D271" s="76">
        <v>14</v>
      </c>
      <c r="E271" s="77" t="s">
        <v>45</v>
      </c>
      <c r="F271" s="78" t="s">
        <v>25</v>
      </c>
    </row>
    <row r="272" spans="1:6" x14ac:dyDescent="0.25">
      <c r="A272">
        <v>1</v>
      </c>
      <c r="B272" s="76">
        <v>229</v>
      </c>
      <c r="C272" s="76">
        <v>24.83</v>
      </c>
      <c r="D272" s="76">
        <v>10</v>
      </c>
      <c r="E272" s="77" t="s">
        <v>46</v>
      </c>
      <c r="F272" s="78" t="s">
        <v>17</v>
      </c>
    </row>
    <row r="273" spans="1:6" x14ac:dyDescent="0.25">
      <c r="A273">
        <v>1</v>
      </c>
      <c r="B273" s="76">
        <v>230</v>
      </c>
      <c r="C273" s="76">
        <v>19.100000000000001</v>
      </c>
      <c r="D273" s="76">
        <v>8</v>
      </c>
      <c r="E273" s="77" t="s">
        <v>56</v>
      </c>
      <c r="F273" s="78" t="s">
        <v>20</v>
      </c>
    </row>
    <row r="274" spans="1:6" x14ac:dyDescent="0.25">
      <c r="A274">
        <v>1</v>
      </c>
      <c r="B274" s="76">
        <v>231</v>
      </c>
      <c r="C274" s="76">
        <v>21.01</v>
      </c>
      <c r="D274" s="76">
        <v>65</v>
      </c>
      <c r="E274" s="77" t="s">
        <v>47</v>
      </c>
      <c r="F274" s="78" t="s">
        <v>20</v>
      </c>
    </row>
    <row r="275" spans="1:6" x14ac:dyDescent="0.25">
      <c r="A275">
        <v>1</v>
      </c>
      <c r="B275" s="76">
        <v>232</v>
      </c>
      <c r="C275" s="76">
        <v>15.28</v>
      </c>
      <c r="D275" s="76">
        <v>6</v>
      </c>
      <c r="E275" s="77" t="s">
        <v>56</v>
      </c>
      <c r="F275" s="78" t="s">
        <v>20</v>
      </c>
    </row>
    <row r="276" spans="1:6" x14ac:dyDescent="0.25">
      <c r="A276">
        <v>1</v>
      </c>
      <c r="B276" s="76">
        <v>233</v>
      </c>
      <c r="C276" s="76">
        <v>26.42</v>
      </c>
      <c r="D276" s="76">
        <v>10</v>
      </c>
      <c r="E276" s="77" t="s">
        <v>44</v>
      </c>
      <c r="F276" s="78" t="s">
        <v>18</v>
      </c>
    </row>
    <row r="277" spans="1:6" x14ac:dyDescent="0.25">
      <c r="A277">
        <v>1</v>
      </c>
      <c r="B277" s="76">
        <v>234</v>
      </c>
      <c r="C277" s="76">
        <v>24.83</v>
      </c>
      <c r="D277" s="76"/>
      <c r="E277" s="77" t="s">
        <v>56</v>
      </c>
      <c r="F277" s="78" t="s">
        <v>20</v>
      </c>
    </row>
    <row r="278" spans="1:6" x14ac:dyDescent="0.25">
      <c r="A278">
        <v>1</v>
      </c>
      <c r="B278" s="76">
        <v>235</v>
      </c>
      <c r="C278" s="76">
        <v>18.46</v>
      </c>
      <c r="D278" s="76">
        <v>9</v>
      </c>
      <c r="E278" s="77" t="s">
        <v>56</v>
      </c>
      <c r="F278" s="78" t="s">
        <v>20</v>
      </c>
    </row>
    <row r="279" spans="1:6" x14ac:dyDescent="0.25">
      <c r="A279">
        <v>1</v>
      </c>
      <c r="B279" s="76">
        <v>236</v>
      </c>
      <c r="C279" s="76">
        <v>46.15</v>
      </c>
      <c r="D279" s="76">
        <v>13</v>
      </c>
      <c r="E279" s="77" t="s">
        <v>44</v>
      </c>
      <c r="F279" s="78" t="s">
        <v>18</v>
      </c>
    </row>
    <row r="280" spans="1:6" x14ac:dyDescent="0.25">
      <c r="A280">
        <v>1</v>
      </c>
      <c r="B280" s="76">
        <v>237</v>
      </c>
      <c r="C280" s="76">
        <v>29.28</v>
      </c>
      <c r="D280" s="76">
        <v>13</v>
      </c>
      <c r="E280" s="77" t="s">
        <v>44</v>
      </c>
      <c r="F280" s="78" t="s">
        <v>18</v>
      </c>
    </row>
    <row r="281" spans="1:6" x14ac:dyDescent="0.25">
      <c r="A281">
        <v>1</v>
      </c>
      <c r="B281" s="76">
        <v>238</v>
      </c>
      <c r="C281" s="76">
        <v>19.100000000000001</v>
      </c>
      <c r="D281" s="76"/>
      <c r="E281" s="77" t="s">
        <v>56</v>
      </c>
      <c r="F281" s="78" t="s">
        <v>20</v>
      </c>
    </row>
    <row r="282" spans="1:6" x14ac:dyDescent="0.25">
      <c r="A282">
        <v>1</v>
      </c>
      <c r="B282" s="76">
        <v>239.1</v>
      </c>
      <c r="C282" s="76">
        <v>56.66</v>
      </c>
      <c r="D282" s="76">
        <v>15</v>
      </c>
      <c r="E282" s="77" t="s">
        <v>44</v>
      </c>
      <c r="F282" s="78" t="s">
        <v>18</v>
      </c>
    </row>
    <row r="283" spans="1:6" x14ac:dyDescent="0.25">
      <c r="A283">
        <v>1</v>
      </c>
      <c r="B283" s="76">
        <v>239.2</v>
      </c>
      <c r="C283" s="76">
        <v>31.19</v>
      </c>
      <c r="D283" s="76">
        <v>12</v>
      </c>
      <c r="E283" s="77" t="s">
        <v>44</v>
      </c>
      <c r="F283" s="78" t="s">
        <v>18</v>
      </c>
    </row>
    <row r="284" spans="1:6" x14ac:dyDescent="0.25">
      <c r="A284">
        <v>1</v>
      </c>
      <c r="B284" s="76">
        <v>239.3</v>
      </c>
      <c r="C284" s="76">
        <v>15.28</v>
      </c>
      <c r="D284" s="76"/>
      <c r="E284" s="77" t="s">
        <v>44</v>
      </c>
      <c r="F284" s="78" t="s">
        <v>18</v>
      </c>
    </row>
    <row r="285" spans="1:6" x14ac:dyDescent="0.25">
      <c r="A285">
        <v>1</v>
      </c>
      <c r="B285" s="76">
        <v>240</v>
      </c>
      <c r="C285" s="76">
        <v>16.55</v>
      </c>
      <c r="D285" s="76">
        <v>8</v>
      </c>
      <c r="E285" s="77" t="s">
        <v>46</v>
      </c>
      <c r="F285" s="78" t="s">
        <v>17</v>
      </c>
    </row>
    <row r="286" spans="1:6" x14ac:dyDescent="0.25">
      <c r="A286">
        <v>1</v>
      </c>
      <c r="B286" s="76">
        <v>241</v>
      </c>
      <c r="C286" s="76">
        <v>14.96</v>
      </c>
      <c r="D286" s="76">
        <v>7</v>
      </c>
      <c r="E286" s="77" t="s">
        <v>56</v>
      </c>
      <c r="F286" s="78" t="s">
        <v>20</v>
      </c>
    </row>
    <row r="287" spans="1:6" x14ac:dyDescent="0.25">
      <c r="A287">
        <v>1</v>
      </c>
      <c r="B287" s="76">
        <v>242</v>
      </c>
      <c r="C287" s="76">
        <v>15.28</v>
      </c>
      <c r="D287" s="76">
        <v>6</v>
      </c>
      <c r="E287" s="77" t="s">
        <v>47</v>
      </c>
      <c r="F287" s="78" t="s">
        <v>20</v>
      </c>
    </row>
    <row r="288" spans="1:6" x14ac:dyDescent="0.25">
      <c r="A288">
        <v>1</v>
      </c>
      <c r="B288" s="76">
        <v>243</v>
      </c>
      <c r="C288" s="76">
        <v>13.37</v>
      </c>
      <c r="D288" s="76">
        <v>5</v>
      </c>
      <c r="E288" s="77" t="s">
        <v>49</v>
      </c>
      <c r="F288" s="78" t="s">
        <v>26</v>
      </c>
    </row>
    <row r="289" spans="1:6" x14ac:dyDescent="0.25">
      <c r="A289">
        <v>1</v>
      </c>
      <c r="B289" s="76">
        <v>244</v>
      </c>
      <c r="C289" s="76">
        <v>36.29</v>
      </c>
      <c r="D289" s="76">
        <v>15</v>
      </c>
      <c r="E289" s="77" t="s">
        <v>45</v>
      </c>
      <c r="F289" s="78" t="s">
        <v>25</v>
      </c>
    </row>
    <row r="290" spans="1:6" x14ac:dyDescent="0.25">
      <c r="A290">
        <v>1</v>
      </c>
      <c r="B290" s="76">
        <v>245</v>
      </c>
      <c r="C290" s="76">
        <v>54.11</v>
      </c>
      <c r="D290" s="76">
        <v>16</v>
      </c>
      <c r="E290" s="77" t="s">
        <v>45</v>
      </c>
      <c r="F290" s="78" t="s">
        <v>25</v>
      </c>
    </row>
    <row r="291" spans="1:6" x14ac:dyDescent="0.25">
      <c r="A291">
        <v>1</v>
      </c>
      <c r="B291" s="76">
        <v>246</v>
      </c>
      <c r="C291" s="76">
        <v>13.37</v>
      </c>
      <c r="D291" s="76">
        <v>7</v>
      </c>
      <c r="E291" s="77" t="s">
        <v>56</v>
      </c>
      <c r="F291" s="78" t="s">
        <v>20</v>
      </c>
    </row>
    <row r="292" spans="1:6" x14ac:dyDescent="0.25">
      <c r="A292">
        <v>1</v>
      </c>
      <c r="B292" s="76">
        <v>247</v>
      </c>
      <c r="C292" s="76">
        <v>48.38</v>
      </c>
      <c r="D292" s="76">
        <v>17</v>
      </c>
      <c r="E292" s="77" t="s">
        <v>46</v>
      </c>
      <c r="F292" s="78" t="s">
        <v>17</v>
      </c>
    </row>
    <row r="293" spans="1:6" x14ac:dyDescent="0.25">
      <c r="A293">
        <v>1</v>
      </c>
      <c r="B293" s="76">
        <v>248</v>
      </c>
      <c r="C293" s="76">
        <v>16.55</v>
      </c>
      <c r="D293" s="76"/>
      <c r="E293" s="77" t="s">
        <v>49</v>
      </c>
      <c r="F293" s="78" t="s">
        <v>26</v>
      </c>
    </row>
    <row r="294" spans="1:6" x14ac:dyDescent="0.25">
      <c r="A294">
        <v>1</v>
      </c>
      <c r="B294" s="76">
        <v>249.1</v>
      </c>
      <c r="C294" s="76">
        <v>48.38</v>
      </c>
      <c r="D294" s="76">
        <v>17</v>
      </c>
      <c r="E294" s="77" t="s">
        <v>44</v>
      </c>
      <c r="F294" s="78" t="s">
        <v>18</v>
      </c>
    </row>
    <row r="295" spans="1:6" x14ac:dyDescent="0.25">
      <c r="A295">
        <v>1</v>
      </c>
      <c r="B295" s="76">
        <v>249.2</v>
      </c>
      <c r="C295" s="76">
        <v>26.74</v>
      </c>
      <c r="D295" s="76">
        <v>14</v>
      </c>
      <c r="E295" s="77" t="s">
        <v>44</v>
      </c>
      <c r="F295" s="78" t="s">
        <v>18</v>
      </c>
    </row>
    <row r="296" spans="1:6" x14ac:dyDescent="0.25">
      <c r="A296">
        <v>1</v>
      </c>
      <c r="B296" s="76">
        <v>250</v>
      </c>
      <c r="C296" s="76">
        <v>17.190000000000001</v>
      </c>
      <c r="D296" s="76">
        <v>8</v>
      </c>
      <c r="E296" s="77" t="s">
        <v>45</v>
      </c>
      <c r="F296" s="78" t="s">
        <v>25</v>
      </c>
    </row>
    <row r="297" spans="1:6" x14ac:dyDescent="0.25">
      <c r="A297">
        <v>1</v>
      </c>
      <c r="B297" s="76">
        <v>251.1</v>
      </c>
      <c r="C297" s="76">
        <v>40.74</v>
      </c>
      <c r="D297" s="76">
        <v>15</v>
      </c>
      <c r="E297" s="77" t="s">
        <v>45</v>
      </c>
      <c r="F297" s="78" t="s">
        <v>25</v>
      </c>
    </row>
    <row r="298" spans="1:6" x14ac:dyDescent="0.25">
      <c r="A298">
        <v>1</v>
      </c>
      <c r="B298" s="76">
        <v>251.2</v>
      </c>
      <c r="C298" s="76">
        <v>1.59</v>
      </c>
      <c r="D298" s="76"/>
      <c r="E298" s="77" t="s">
        <v>45</v>
      </c>
      <c r="F298" s="78" t="s">
        <v>25</v>
      </c>
    </row>
    <row r="299" spans="1:6" x14ac:dyDescent="0.25">
      <c r="A299">
        <v>1</v>
      </c>
      <c r="B299" s="76">
        <v>252</v>
      </c>
      <c r="C299" s="76">
        <v>43.29</v>
      </c>
      <c r="D299" s="76">
        <v>18</v>
      </c>
      <c r="E299" s="77" t="s">
        <v>45</v>
      </c>
      <c r="F299" s="78" t="s">
        <v>25</v>
      </c>
    </row>
    <row r="300" spans="1:6" x14ac:dyDescent="0.25">
      <c r="A300">
        <v>1</v>
      </c>
      <c r="B300" s="76">
        <v>253</v>
      </c>
      <c r="C300" s="76">
        <v>11.46</v>
      </c>
      <c r="D300" s="76">
        <v>10</v>
      </c>
      <c r="E300" s="77" t="s">
        <v>56</v>
      </c>
      <c r="F300" s="78" t="s">
        <v>20</v>
      </c>
    </row>
    <row r="301" spans="1:6" x14ac:dyDescent="0.25">
      <c r="A301">
        <v>1</v>
      </c>
      <c r="B301" s="76">
        <v>254</v>
      </c>
      <c r="C301" s="76">
        <v>13.37</v>
      </c>
      <c r="D301" s="76">
        <v>6</v>
      </c>
      <c r="E301" s="77" t="s">
        <v>56</v>
      </c>
      <c r="F301" s="78" t="s">
        <v>20</v>
      </c>
    </row>
    <row r="302" spans="1:6" x14ac:dyDescent="0.25">
      <c r="A302">
        <v>1</v>
      </c>
      <c r="B302" s="76">
        <v>255</v>
      </c>
      <c r="C302" s="76">
        <v>11.14</v>
      </c>
      <c r="D302" s="76">
        <v>6</v>
      </c>
      <c r="E302" s="77" t="s">
        <v>48</v>
      </c>
      <c r="F302" s="78" t="s">
        <v>22</v>
      </c>
    </row>
    <row r="303" spans="1:6" x14ac:dyDescent="0.25">
      <c r="A303">
        <v>1</v>
      </c>
      <c r="B303" s="76">
        <v>256</v>
      </c>
      <c r="C303" s="76">
        <v>11.14</v>
      </c>
      <c r="D303" s="76">
        <v>6</v>
      </c>
      <c r="E303" s="77" t="s">
        <v>48</v>
      </c>
      <c r="F303" s="78" t="s">
        <v>22</v>
      </c>
    </row>
    <row r="304" spans="1:6" x14ac:dyDescent="0.25">
      <c r="A304">
        <v>1</v>
      </c>
      <c r="B304" s="76">
        <v>257</v>
      </c>
      <c r="C304" s="76">
        <v>11.14</v>
      </c>
      <c r="D304" s="76">
        <v>4</v>
      </c>
      <c r="E304" s="77" t="s">
        <v>48</v>
      </c>
      <c r="F304" s="78" t="s">
        <v>22</v>
      </c>
    </row>
    <row r="305" spans="1:6" x14ac:dyDescent="0.25">
      <c r="A305">
        <v>1</v>
      </c>
      <c r="B305" s="76">
        <v>258</v>
      </c>
      <c r="C305" s="76">
        <v>16.55</v>
      </c>
      <c r="D305" s="76">
        <v>6</v>
      </c>
      <c r="E305" s="77" t="s">
        <v>48</v>
      </c>
      <c r="F305" s="78" t="s">
        <v>22</v>
      </c>
    </row>
    <row r="306" spans="1:6" x14ac:dyDescent="0.25">
      <c r="A306">
        <v>1</v>
      </c>
      <c r="B306" s="76">
        <v>259</v>
      </c>
      <c r="C306" s="76">
        <v>10.19</v>
      </c>
      <c r="D306" s="76">
        <v>4</v>
      </c>
      <c r="E306" s="77" t="s">
        <v>48</v>
      </c>
      <c r="F306" s="78" t="s">
        <v>22</v>
      </c>
    </row>
    <row r="307" spans="1:6" x14ac:dyDescent="0.25">
      <c r="A307">
        <v>1</v>
      </c>
      <c r="B307" s="76">
        <v>260</v>
      </c>
      <c r="C307" s="76">
        <v>10.82</v>
      </c>
      <c r="D307" s="76">
        <v>5</v>
      </c>
      <c r="E307" s="77" t="s">
        <v>48</v>
      </c>
      <c r="F307" s="78" t="s">
        <v>22</v>
      </c>
    </row>
    <row r="308" spans="1:6" x14ac:dyDescent="0.25">
      <c r="A308">
        <v>1</v>
      </c>
      <c r="B308" s="76">
        <v>261</v>
      </c>
      <c r="C308" s="76">
        <v>10.19</v>
      </c>
      <c r="D308" s="76">
        <v>6</v>
      </c>
      <c r="E308" s="77" t="s">
        <v>52</v>
      </c>
      <c r="F308" s="78" t="s">
        <v>24</v>
      </c>
    </row>
    <row r="309" spans="1:6" x14ac:dyDescent="0.25">
      <c r="A309">
        <v>1</v>
      </c>
      <c r="B309" s="76">
        <v>262</v>
      </c>
      <c r="C309" s="76">
        <v>9.5500000000000007</v>
      </c>
      <c r="D309" s="76"/>
      <c r="E309" s="77" t="s">
        <v>48</v>
      </c>
      <c r="F309" s="78" t="s">
        <v>22</v>
      </c>
    </row>
    <row r="310" spans="1:6" x14ac:dyDescent="0.25">
      <c r="A310">
        <v>1</v>
      </c>
      <c r="B310" s="76">
        <v>263</v>
      </c>
      <c r="C310" s="76">
        <v>12.1</v>
      </c>
      <c r="D310" s="76">
        <v>5</v>
      </c>
      <c r="E310" s="77" t="s">
        <v>45</v>
      </c>
      <c r="F310" s="78" t="s">
        <v>25</v>
      </c>
    </row>
    <row r="311" spans="1:6" x14ac:dyDescent="0.25">
      <c r="A311">
        <v>1</v>
      </c>
      <c r="B311" s="76">
        <v>264</v>
      </c>
      <c r="C311" s="76">
        <v>41.38</v>
      </c>
      <c r="D311" s="76">
        <v>11</v>
      </c>
      <c r="E311" s="77" t="s">
        <v>45</v>
      </c>
      <c r="F311" s="78" t="s">
        <v>25</v>
      </c>
    </row>
    <row r="312" spans="1:6" x14ac:dyDescent="0.25">
      <c r="A312">
        <v>1</v>
      </c>
      <c r="B312" s="76">
        <v>265</v>
      </c>
      <c r="C312" s="76">
        <v>19.739999999999998</v>
      </c>
      <c r="D312" s="76">
        <v>9</v>
      </c>
      <c r="E312" s="77" t="s">
        <v>46</v>
      </c>
      <c r="F312" s="78" t="s">
        <v>17</v>
      </c>
    </row>
    <row r="313" spans="1:6" x14ac:dyDescent="0.25">
      <c r="A313">
        <v>1</v>
      </c>
      <c r="B313" s="76">
        <v>266</v>
      </c>
      <c r="C313" s="76">
        <v>11.14</v>
      </c>
      <c r="D313" s="76">
        <v>8</v>
      </c>
      <c r="E313" s="77" t="s">
        <v>46</v>
      </c>
      <c r="F313" s="78" t="s">
        <v>17</v>
      </c>
    </row>
    <row r="314" spans="1:6" x14ac:dyDescent="0.25">
      <c r="A314">
        <v>1</v>
      </c>
      <c r="B314" s="76">
        <v>267</v>
      </c>
      <c r="C314" s="76">
        <v>17.510000000000002</v>
      </c>
      <c r="D314" s="76">
        <v>7</v>
      </c>
      <c r="E314" s="77" t="s">
        <v>46</v>
      </c>
      <c r="F314" s="78" t="s">
        <v>17</v>
      </c>
    </row>
    <row r="315" spans="1:6" x14ac:dyDescent="0.25">
      <c r="A315">
        <v>1</v>
      </c>
      <c r="B315" s="76">
        <v>268</v>
      </c>
      <c r="C315" s="76">
        <v>11.46</v>
      </c>
      <c r="D315" s="76">
        <v>5</v>
      </c>
      <c r="E315" s="77" t="s">
        <v>45</v>
      </c>
      <c r="F315" s="78" t="s">
        <v>25</v>
      </c>
    </row>
    <row r="316" spans="1:6" x14ac:dyDescent="0.25">
      <c r="A316">
        <v>1</v>
      </c>
      <c r="B316" s="76">
        <v>269</v>
      </c>
      <c r="C316" s="76">
        <v>33.42</v>
      </c>
      <c r="D316" s="76">
        <v>11</v>
      </c>
      <c r="E316" s="77" t="s">
        <v>45</v>
      </c>
      <c r="F316" s="78" t="s">
        <v>25</v>
      </c>
    </row>
    <row r="317" spans="1:6" x14ac:dyDescent="0.25">
      <c r="A317">
        <v>1</v>
      </c>
      <c r="B317" s="76">
        <v>270</v>
      </c>
      <c r="C317" s="76">
        <v>28.65</v>
      </c>
      <c r="D317" s="76">
        <v>13</v>
      </c>
      <c r="E317" s="77" t="s">
        <v>45</v>
      </c>
      <c r="F317" s="78" t="s">
        <v>25</v>
      </c>
    </row>
    <row r="318" spans="1:6" x14ac:dyDescent="0.25">
      <c r="A318">
        <v>1</v>
      </c>
      <c r="B318" s="76">
        <v>271</v>
      </c>
      <c r="C318" s="76">
        <v>14.01</v>
      </c>
      <c r="D318" s="76"/>
      <c r="E318" s="77" t="s">
        <v>46</v>
      </c>
      <c r="F318" s="78" t="s">
        <v>17</v>
      </c>
    </row>
    <row r="319" spans="1:6" x14ac:dyDescent="0.25">
      <c r="A319">
        <v>1</v>
      </c>
      <c r="B319" s="76">
        <v>272</v>
      </c>
      <c r="C319" s="76">
        <v>15.28</v>
      </c>
      <c r="D319" s="76">
        <v>5</v>
      </c>
      <c r="E319" s="77" t="s">
        <v>50</v>
      </c>
      <c r="F319" s="78" t="s">
        <v>19</v>
      </c>
    </row>
    <row r="320" spans="1:6" x14ac:dyDescent="0.25">
      <c r="A320">
        <v>1</v>
      </c>
      <c r="B320" s="76">
        <v>273</v>
      </c>
      <c r="C320" s="76">
        <v>17.510000000000002</v>
      </c>
      <c r="D320" s="76"/>
      <c r="E320" s="77" t="s">
        <v>46</v>
      </c>
      <c r="F320" s="78" t="s">
        <v>17</v>
      </c>
    </row>
    <row r="321" spans="1:6" x14ac:dyDescent="0.25">
      <c r="A321">
        <v>1</v>
      </c>
      <c r="B321" s="76">
        <v>274</v>
      </c>
      <c r="C321" s="76">
        <v>12.1</v>
      </c>
      <c r="D321" s="76">
        <v>5</v>
      </c>
      <c r="E321" s="77" t="s">
        <v>46</v>
      </c>
      <c r="F321" s="78" t="s">
        <v>17</v>
      </c>
    </row>
    <row r="322" spans="1:6" x14ac:dyDescent="0.25">
      <c r="A322">
        <v>1</v>
      </c>
      <c r="B322" s="76">
        <v>275</v>
      </c>
      <c r="C322" s="76">
        <v>12.73</v>
      </c>
      <c r="D322" s="76">
        <v>6</v>
      </c>
      <c r="E322" s="77" t="s">
        <v>46</v>
      </c>
      <c r="F322" s="78" t="s">
        <v>17</v>
      </c>
    </row>
    <row r="323" spans="1:6" x14ac:dyDescent="0.25">
      <c r="A323">
        <v>1</v>
      </c>
      <c r="B323" s="76">
        <v>276.10000000000002</v>
      </c>
      <c r="C323" s="76">
        <v>25.46</v>
      </c>
      <c r="D323" s="76"/>
      <c r="E323" s="77" t="s">
        <v>45</v>
      </c>
      <c r="F323" s="78" t="s">
        <v>25</v>
      </c>
    </row>
    <row r="324" spans="1:6" x14ac:dyDescent="0.25">
      <c r="A324">
        <v>2</v>
      </c>
      <c r="B324" s="76">
        <v>276.2</v>
      </c>
      <c r="C324" s="76">
        <v>19.100000000000001</v>
      </c>
      <c r="D324" s="76">
        <v>12</v>
      </c>
      <c r="E324" s="77" t="s">
        <v>45</v>
      </c>
      <c r="F324" s="78" t="s">
        <v>25</v>
      </c>
    </row>
    <row r="325" spans="1:6" x14ac:dyDescent="0.25">
      <c r="A325">
        <v>2</v>
      </c>
      <c r="B325" s="76">
        <v>277</v>
      </c>
      <c r="C325" s="76">
        <v>15.28</v>
      </c>
      <c r="D325" s="76">
        <v>8</v>
      </c>
      <c r="E325" s="77" t="s">
        <v>47</v>
      </c>
      <c r="F325" s="78" t="s">
        <v>20</v>
      </c>
    </row>
    <row r="326" spans="1:6" x14ac:dyDescent="0.25">
      <c r="A326">
        <v>2</v>
      </c>
      <c r="B326" s="76">
        <v>278</v>
      </c>
      <c r="C326" s="76">
        <v>42.97</v>
      </c>
      <c r="D326" s="76">
        <v>11</v>
      </c>
      <c r="E326" s="77" t="s">
        <v>45</v>
      </c>
      <c r="F326" s="78" t="s">
        <v>25</v>
      </c>
    </row>
    <row r="327" spans="1:6" x14ac:dyDescent="0.25">
      <c r="A327">
        <v>2</v>
      </c>
      <c r="B327" s="76">
        <v>279</v>
      </c>
      <c r="C327" s="76">
        <v>10.82</v>
      </c>
      <c r="D327" s="76">
        <v>5</v>
      </c>
      <c r="E327" s="77" t="s">
        <v>56</v>
      </c>
      <c r="F327" s="78" t="s">
        <v>20</v>
      </c>
    </row>
    <row r="328" spans="1:6" x14ac:dyDescent="0.25">
      <c r="A328">
        <v>2</v>
      </c>
      <c r="B328" s="76">
        <v>280</v>
      </c>
      <c r="C328" s="76">
        <v>10.19</v>
      </c>
      <c r="D328" s="76">
        <v>6</v>
      </c>
      <c r="E328" s="77" t="s">
        <v>56</v>
      </c>
      <c r="F328" s="78" t="s">
        <v>20</v>
      </c>
    </row>
    <row r="329" spans="1:6" x14ac:dyDescent="0.25">
      <c r="A329">
        <v>2</v>
      </c>
      <c r="B329" s="76">
        <v>281.10000000000002</v>
      </c>
      <c r="C329" s="76">
        <v>25.46</v>
      </c>
      <c r="D329" s="76">
        <v>9</v>
      </c>
      <c r="E329" s="77" t="s">
        <v>45</v>
      </c>
      <c r="F329" s="78" t="s">
        <v>25</v>
      </c>
    </row>
    <row r="330" spans="1:6" x14ac:dyDescent="0.25">
      <c r="A330">
        <v>2</v>
      </c>
      <c r="B330" s="76">
        <v>281.2</v>
      </c>
      <c r="C330" s="76">
        <v>25.46</v>
      </c>
      <c r="D330" s="76">
        <v>10</v>
      </c>
      <c r="E330" s="77" t="s">
        <v>45</v>
      </c>
      <c r="F330" s="78" t="s">
        <v>25</v>
      </c>
    </row>
    <row r="331" spans="1:6" x14ac:dyDescent="0.25">
      <c r="A331">
        <v>2</v>
      </c>
      <c r="B331" s="76">
        <v>282</v>
      </c>
      <c r="C331" s="76">
        <v>17.190000000000001</v>
      </c>
      <c r="D331" s="76">
        <v>7</v>
      </c>
      <c r="E331" s="77" t="s">
        <v>45</v>
      </c>
      <c r="F331" s="78" t="s">
        <v>25</v>
      </c>
    </row>
    <row r="332" spans="1:6" x14ac:dyDescent="0.25">
      <c r="A332">
        <v>2</v>
      </c>
      <c r="B332" s="76">
        <v>283</v>
      </c>
      <c r="C332" s="76">
        <v>15.28</v>
      </c>
      <c r="D332" s="76"/>
      <c r="E332" s="77" t="s">
        <v>52</v>
      </c>
      <c r="F332" s="78" t="s">
        <v>24</v>
      </c>
    </row>
    <row r="333" spans="1:6" x14ac:dyDescent="0.25">
      <c r="A333">
        <v>2</v>
      </c>
      <c r="B333" s="76">
        <v>284</v>
      </c>
      <c r="C333" s="76">
        <v>10.19</v>
      </c>
      <c r="D333" s="76">
        <v>4</v>
      </c>
      <c r="E333" s="77" t="s">
        <v>45</v>
      </c>
      <c r="F333" s="78" t="s">
        <v>25</v>
      </c>
    </row>
    <row r="334" spans="1:6" x14ac:dyDescent="0.25">
      <c r="A334">
        <v>2</v>
      </c>
      <c r="B334" s="76">
        <v>285.10000000000002</v>
      </c>
      <c r="C334" s="76">
        <v>29.28</v>
      </c>
      <c r="D334" s="76">
        <v>12</v>
      </c>
      <c r="E334" s="77" t="s">
        <v>45</v>
      </c>
      <c r="F334" s="78" t="s">
        <v>25</v>
      </c>
    </row>
    <row r="335" spans="1:6" x14ac:dyDescent="0.25">
      <c r="A335">
        <v>2</v>
      </c>
      <c r="B335" s="76">
        <v>285.2</v>
      </c>
      <c r="C335" s="76">
        <v>19.739999999999998</v>
      </c>
      <c r="D335" s="76">
        <v>8</v>
      </c>
      <c r="E335" s="77" t="s">
        <v>45</v>
      </c>
      <c r="F335" s="78" t="s">
        <v>25</v>
      </c>
    </row>
    <row r="336" spans="1:6" x14ac:dyDescent="0.25">
      <c r="A336">
        <v>2</v>
      </c>
      <c r="B336" s="76">
        <v>285.3</v>
      </c>
      <c r="C336" s="76">
        <v>9.5500000000000007</v>
      </c>
      <c r="D336" s="76"/>
      <c r="E336" s="77" t="s">
        <v>45</v>
      </c>
      <c r="F336" s="78" t="s">
        <v>25</v>
      </c>
    </row>
    <row r="337" spans="1:6" x14ac:dyDescent="0.25">
      <c r="A337">
        <v>2</v>
      </c>
      <c r="B337" s="76">
        <v>286</v>
      </c>
      <c r="C337" s="76">
        <v>15.92</v>
      </c>
      <c r="D337" s="76">
        <v>6</v>
      </c>
      <c r="E337" s="77" t="s">
        <v>45</v>
      </c>
      <c r="F337" s="78" t="s">
        <v>25</v>
      </c>
    </row>
    <row r="338" spans="1:6" x14ac:dyDescent="0.25">
      <c r="A338">
        <v>2</v>
      </c>
      <c r="B338" s="76">
        <v>287</v>
      </c>
      <c r="C338" s="76">
        <v>11.46</v>
      </c>
      <c r="D338" s="76">
        <v>6</v>
      </c>
      <c r="E338" s="77" t="s">
        <v>45</v>
      </c>
      <c r="F338" s="78" t="s">
        <v>25</v>
      </c>
    </row>
    <row r="339" spans="1:6" x14ac:dyDescent="0.25">
      <c r="A339">
        <v>2</v>
      </c>
      <c r="B339" s="76">
        <v>288</v>
      </c>
      <c r="C339" s="76">
        <v>35.01</v>
      </c>
      <c r="D339" s="76">
        <v>11</v>
      </c>
      <c r="E339" s="77" t="s">
        <v>45</v>
      </c>
      <c r="F339" s="78" t="s">
        <v>25</v>
      </c>
    </row>
    <row r="340" spans="1:6" x14ac:dyDescent="0.25">
      <c r="A340">
        <v>2</v>
      </c>
      <c r="B340" s="76">
        <v>289</v>
      </c>
      <c r="C340" s="76">
        <v>9.5500000000000007</v>
      </c>
      <c r="D340" s="76">
        <v>8</v>
      </c>
      <c r="E340" s="77" t="s">
        <v>56</v>
      </c>
      <c r="F340" s="78" t="s">
        <v>20</v>
      </c>
    </row>
    <row r="341" spans="1:6" x14ac:dyDescent="0.25">
      <c r="A341">
        <v>2</v>
      </c>
      <c r="B341" s="76">
        <v>290</v>
      </c>
      <c r="C341" s="76">
        <v>27.37</v>
      </c>
      <c r="D341" s="76"/>
      <c r="E341" s="77" t="s">
        <v>45</v>
      </c>
      <c r="F341" s="78" t="s">
        <v>25</v>
      </c>
    </row>
    <row r="342" spans="1:6" x14ac:dyDescent="0.25">
      <c r="A342">
        <v>2</v>
      </c>
      <c r="B342" s="76">
        <v>291</v>
      </c>
      <c r="C342" s="76">
        <v>15.92</v>
      </c>
      <c r="D342" s="76">
        <v>8</v>
      </c>
      <c r="E342" s="77" t="s">
        <v>46</v>
      </c>
      <c r="F342" s="78" t="s">
        <v>17</v>
      </c>
    </row>
    <row r="343" spans="1:6" x14ac:dyDescent="0.25">
      <c r="A343">
        <v>2</v>
      </c>
      <c r="B343" s="76">
        <v>292</v>
      </c>
      <c r="C343" s="76">
        <v>15.92</v>
      </c>
      <c r="D343" s="76">
        <v>6</v>
      </c>
      <c r="E343" s="77" t="s">
        <v>46</v>
      </c>
      <c r="F343" s="78" t="s">
        <v>17</v>
      </c>
    </row>
    <row r="344" spans="1:6" x14ac:dyDescent="0.25">
      <c r="A344">
        <v>2</v>
      </c>
      <c r="B344" s="76">
        <v>293</v>
      </c>
      <c r="C344" s="76">
        <v>26.74</v>
      </c>
      <c r="D344" s="76">
        <v>7</v>
      </c>
      <c r="E344" s="77" t="s">
        <v>46</v>
      </c>
      <c r="F344" s="78" t="s">
        <v>17</v>
      </c>
    </row>
    <row r="345" spans="1:6" x14ac:dyDescent="0.25">
      <c r="A345">
        <v>2</v>
      </c>
      <c r="B345" s="76">
        <v>294</v>
      </c>
      <c r="C345" s="76">
        <v>31.19</v>
      </c>
      <c r="D345" s="76"/>
      <c r="E345" s="77" t="s">
        <v>45</v>
      </c>
      <c r="F345" s="78" t="s">
        <v>25</v>
      </c>
    </row>
    <row r="346" spans="1:6" x14ac:dyDescent="0.25">
      <c r="A346">
        <v>2</v>
      </c>
      <c r="B346" s="76">
        <v>295</v>
      </c>
      <c r="C346" s="76">
        <v>19.100000000000001</v>
      </c>
      <c r="D346" s="76">
        <v>10</v>
      </c>
      <c r="E346" s="77" t="s">
        <v>46</v>
      </c>
      <c r="F346" s="78" t="s">
        <v>17</v>
      </c>
    </row>
    <row r="347" spans="1:6" x14ac:dyDescent="0.25">
      <c r="A347">
        <v>2</v>
      </c>
      <c r="B347" s="76">
        <v>296</v>
      </c>
      <c r="C347" s="76">
        <v>12.1</v>
      </c>
      <c r="D347" s="76">
        <v>6</v>
      </c>
      <c r="E347" s="77" t="s">
        <v>52</v>
      </c>
      <c r="F347" s="78" t="s">
        <v>24</v>
      </c>
    </row>
    <row r="348" spans="1:6" x14ac:dyDescent="0.25">
      <c r="A348">
        <v>2</v>
      </c>
      <c r="B348" s="76">
        <v>297</v>
      </c>
      <c r="C348" s="76">
        <v>21.65</v>
      </c>
      <c r="D348" s="76">
        <v>9</v>
      </c>
      <c r="E348" s="77" t="s">
        <v>47</v>
      </c>
      <c r="F348" s="78" t="s">
        <v>20</v>
      </c>
    </row>
    <row r="349" spans="1:6" x14ac:dyDescent="0.25">
      <c r="A349">
        <v>2</v>
      </c>
      <c r="B349" s="76">
        <v>298</v>
      </c>
      <c r="C349" s="76">
        <v>19.739999999999998</v>
      </c>
      <c r="D349" s="76"/>
      <c r="E349" s="77" t="s">
        <v>52</v>
      </c>
      <c r="F349" s="78" t="s">
        <v>24</v>
      </c>
    </row>
    <row r="350" spans="1:6" x14ac:dyDescent="0.25">
      <c r="A350">
        <v>2</v>
      </c>
      <c r="B350" s="76">
        <v>299</v>
      </c>
      <c r="C350" s="76">
        <v>12.1</v>
      </c>
      <c r="D350" s="76">
        <v>7</v>
      </c>
      <c r="E350" s="77" t="s">
        <v>45</v>
      </c>
      <c r="F350" s="78" t="s">
        <v>25</v>
      </c>
    </row>
    <row r="351" spans="1:6" x14ac:dyDescent="0.25">
      <c r="A351">
        <v>2</v>
      </c>
      <c r="B351" s="76">
        <v>300</v>
      </c>
      <c r="C351" s="76">
        <v>15.92</v>
      </c>
      <c r="D351" s="76">
        <v>8</v>
      </c>
      <c r="E351" s="77" t="s">
        <v>46</v>
      </c>
      <c r="F351" s="78" t="s">
        <v>17</v>
      </c>
    </row>
    <row r="352" spans="1:6" x14ac:dyDescent="0.25">
      <c r="A352">
        <v>2</v>
      </c>
      <c r="B352" s="76">
        <v>301.10000000000002</v>
      </c>
      <c r="C352" s="76">
        <v>19.739999999999998</v>
      </c>
      <c r="D352" s="76">
        <v>8</v>
      </c>
      <c r="E352" s="77" t="s">
        <v>52</v>
      </c>
      <c r="F352" s="78" t="s">
        <v>24</v>
      </c>
    </row>
    <row r="353" spans="1:6" x14ac:dyDescent="0.25">
      <c r="A353">
        <v>2</v>
      </c>
      <c r="B353" s="76">
        <v>301.2</v>
      </c>
      <c r="C353" s="76">
        <v>11.46</v>
      </c>
      <c r="D353" s="76">
        <v>6</v>
      </c>
      <c r="E353" s="77" t="s">
        <v>52</v>
      </c>
      <c r="F353" s="78" t="s">
        <v>24</v>
      </c>
    </row>
    <row r="354" spans="1:6" x14ac:dyDescent="0.25">
      <c r="A354">
        <v>2</v>
      </c>
      <c r="B354" s="76">
        <v>302</v>
      </c>
      <c r="C354" s="76">
        <v>17.190000000000001</v>
      </c>
      <c r="D354" s="76">
        <v>6</v>
      </c>
      <c r="E354" s="77" t="s">
        <v>46</v>
      </c>
      <c r="F354" s="78" t="s">
        <v>17</v>
      </c>
    </row>
    <row r="355" spans="1:6" x14ac:dyDescent="0.25">
      <c r="A355">
        <v>2</v>
      </c>
      <c r="B355" s="76">
        <v>303</v>
      </c>
      <c r="C355" s="76">
        <v>24.19</v>
      </c>
      <c r="D355" s="76"/>
      <c r="E355" s="77" t="s">
        <v>46</v>
      </c>
      <c r="F355" s="78" t="s">
        <v>17</v>
      </c>
    </row>
    <row r="356" spans="1:6" x14ac:dyDescent="0.25">
      <c r="A356">
        <v>2</v>
      </c>
      <c r="B356" s="76">
        <v>304.10000000000002</v>
      </c>
      <c r="C356" s="76">
        <v>25.46</v>
      </c>
      <c r="D356" s="76">
        <v>9</v>
      </c>
      <c r="E356" s="77" t="s">
        <v>48</v>
      </c>
      <c r="F356" s="78" t="s">
        <v>22</v>
      </c>
    </row>
    <row r="357" spans="1:6" x14ac:dyDescent="0.25">
      <c r="A357">
        <v>2</v>
      </c>
      <c r="B357" s="76">
        <v>304.2</v>
      </c>
      <c r="C357" s="76">
        <v>19.100000000000001</v>
      </c>
      <c r="D357" s="76">
        <v>5</v>
      </c>
      <c r="E357" s="77" t="s">
        <v>48</v>
      </c>
      <c r="F357" s="78" t="s">
        <v>22</v>
      </c>
    </row>
    <row r="358" spans="1:6" x14ac:dyDescent="0.25">
      <c r="A358">
        <v>2</v>
      </c>
      <c r="B358" s="76">
        <v>305.10000000000002</v>
      </c>
      <c r="C358" s="76">
        <v>22.28</v>
      </c>
      <c r="D358" s="76"/>
      <c r="E358" s="77" t="s">
        <v>52</v>
      </c>
      <c r="F358" s="78" t="s">
        <v>24</v>
      </c>
    </row>
    <row r="359" spans="1:6" x14ac:dyDescent="0.25">
      <c r="A359">
        <v>2</v>
      </c>
      <c r="B359" s="76">
        <v>305.2</v>
      </c>
      <c r="C359" s="76">
        <v>15.92</v>
      </c>
      <c r="D359" s="76">
        <v>6</v>
      </c>
      <c r="E359" s="77" t="s">
        <v>52</v>
      </c>
      <c r="F359" s="78" t="s">
        <v>24</v>
      </c>
    </row>
    <row r="360" spans="1:6" x14ac:dyDescent="0.25">
      <c r="A360">
        <v>2</v>
      </c>
      <c r="B360" s="76">
        <v>306</v>
      </c>
      <c r="C360" s="76">
        <v>9.5500000000000007</v>
      </c>
      <c r="D360" s="76">
        <v>6</v>
      </c>
      <c r="E360" s="77" t="s">
        <v>48</v>
      </c>
      <c r="F360" s="78" t="s">
        <v>22</v>
      </c>
    </row>
    <row r="361" spans="1:6" x14ac:dyDescent="0.25">
      <c r="A361">
        <v>2</v>
      </c>
      <c r="B361" s="76">
        <v>307</v>
      </c>
      <c r="C361" s="76">
        <v>10.19</v>
      </c>
      <c r="D361" s="76"/>
      <c r="E361" s="77" t="s">
        <v>48</v>
      </c>
      <c r="F361" s="78" t="s">
        <v>22</v>
      </c>
    </row>
    <row r="362" spans="1:6" x14ac:dyDescent="0.25">
      <c r="A362">
        <v>2</v>
      </c>
      <c r="B362" s="76">
        <v>308</v>
      </c>
      <c r="C362" s="76">
        <v>9.5500000000000007</v>
      </c>
      <c r="D362" s="76">
        <v>6</v>
      </c>
      <c r="E362" s="77" t="s">
        <v>50</v>
      </c>
      <c r="F362" s="78" t="s">
        <v>19</v>
      </c>
    </row>
    <row r="363" spans="1:6" x14ac:dyDescent="0.25">
      <c r="A363">
        <v>2</v>
      </c>
      <c r="B363" s="76">
        <v>309</v>
      </c>
      <c r="C363" s="76">
        <v>10.19</v>
      </c>
      <c r="D363" s="76">
        <v>4</v>
      </c>
      <c r="E363" s="77" t="s">
        <v>48</v>
      </c>
      <c r="F363" s="78" t="s">
        <v>22</v>
      </c>
    </row>
    <row r="364" spans="1:6" x14ac:dyDescent="0.25">
      <c r="A364">
        <v>2</v>
      </c>
      <c r="B364" s="76">
        <v>310</v>
      </c>
      <c r="C364" s="76">
        <v>9.5500000000000007</v>
      </c>
      <c r="D364" s="76">
        <v>5</v>
      </c>
      <c r="E364" s="77" t="s">
        <v>48</v>
      </c>
      <c r="F364" s="78" t="s">
        <v>22</v>
      </c>
    </row>
    <row r="365" spans="1:6" x14ac:dyDescent="0.25">
      <c r="A365">
        <v>2</v>
      </c>
      <c r="B365" s="76">
        <v>311</v>
      </c>
      <c r="C365" s="76">
        <v>10.82</v>
      </c>
      <c r="D365" s="76">
        <v>6</v>
      </c>
      <c r="E365" s="77" t="s">
        <v>48</v>
      </c>
      <c r="F365" s="78" t="s">
        <v>22</v>
      </c>
    </row>
    <row r="366" spans="1:6" x14ac:dyDescent="0.25">
      <c r="A366">
        <v>2</v>
      </c>
      <c r="B366" s="76">
        <v>312</v>
      </c>
      <c r="C366" s="76">
        <v>9.5500000000000007</v>
      </c>
      <c r="D366" s="76"/>
      <c r="E366" s="77" t="s">
        <v>48</v>
      </c>
      <c r="F366" s="78" t="s">
        <v>22</v>
      </c>
    </row>
    <row r="367" spans="1:6" x14ac:dyDescent="0.25">
      <c r="A367">
        <v>2</v>
      </c>
      <c r="B367" s="76">
        <v>313</v>
      </c>
      <c r="C367" s="76">
        <v>14.01</v>
      </c>
      <c r="D367" s="76">
        <v>8</v>
      </c>
      <c r="E367" s="77" t="s">
        <v>48</v>
      </c>
      <c r="F367" s="78" t="s">
        <v>22</v>
      </c>
    </row>
    <row r="368" spans="1:6" x14ac:dyDescent="0.25">
      <c r="A368">
        <v>2</v>
      </c>
      <c r="B368" s="76">
        <v>314</v>
      </c>
      <c r="C368" s="76">
        <v>25.46</v>
      </c>
      <c r="D368" s="76"/>
      <c r="E368" s="77" t="s">
        <v>46</v>
      </c>
      <c r="F368" s="78" t="s">
        <v>17</v>
      </c>
    </row>
    <row r="369" spans="1:6" x14ac:dyDescent="0.25">
      <c r="A369">
        <v>2</v>
      </c>
      <c r="B369" s="76">
        <v>315</v>
      </c>
      <c r="C369" s="76">
        <v>11.46</v>
      </c>
      <c r="D369" s="76">
        <v>6</v>
      </c>
      <c r="E369" s="77" t="s">
        <v>52</v>
      </c>
      <c r="F369" s="78" t="s">
        <v>24</v>
      </c>
    </row>
    <row r="370" spans="1:6" x14ac:dyDescent="0.25">
      <c r="A370">
        <v>2</v>
      </c>
      <c r="B370" s="76">
        <v>316</v>
      </c>
      <c r="C370" s="76">
        <v>11.14</v>
      </c>
      <c r="D370" s="76">
        <v>7</v>
      </c>
      <c r="E370" s="77" t="s">
        <v>47</v>
      </c>
      <c r="F370" s="78" t="s">
        <v>20</v>
      </c>
    </row>
    <row r="371" spans="1:6" x14ac:dyDescent="0.25">
      <c r="A371">
        <v>2</v>
      </c>
      <c r="B371" s="76">
        <v>317</v>
      </c>
      <c r="C371" s="76">
        <v>9.5500000000000007</v>
      </c>
      <c r="D371" s="76">
        <v>6</v>
      </c>
      <c r="E371" s="77" t="s">
        <v>48</v>
      </c>
      <c r="F371" s="78" t="s">
        <v>22</v>
      </c>
    </row>
    <row r="372" spans="1:6" x14ac:dyDescent="0.25">
      <c r="A372">
        <v>2</v>
      </c>
      <c r="B372" s="76">
        <v>318</v>
      </c>
      <c r="C372" s="76">
        <v>13.37</v>
      </c>
      <c r="D372" s="76">
        <v>7</v>
      </c>
      <c r="E372" s="77" t="s">
        <v>48</v>
      </c>
      <c r="F372" s="78" t="s">
        <v>22</v>
      </c>
    </row>
    <row r="373" spans="1:6" x14ac:dyDescent="0.25">
      <c r="A373">
        <v>2</v>
      </c>
      <c r="B373" s="76">
        <v>319</v>
      </c>
      <c r="C373" s="76">
        <v>12.1</v>
      </c>
      <c r="D373" s="76"/>
      <c r="E373" s="77" t="s">
        <v>48</v>
      </c>
      <c r="F373" s="78" t="s">
        <v>22</v>
      </c>
    </row>
    <row r="374" spans="1:6" x14ac:dyDescent="0.25">
      <c r="A374">
        <v>2</v>
      </c>
      <c r="B374" s="76">
        <v>320</v>
      </c>
      <c r="C374" s="76">
        <v>14.64</v>
      </c>
      <c r="D374" s="76">
        <v>8</v>
      </c>
      <c r="E374" s="77" t="s">
        <v>48</v>
      </c>
      <c r="F374" s="78" t="s">
        <v>22</v>
      </c>
    </row>
    <row r="375" spans="1:6" x14ac:dyDescent="0.25">
      <c r="A375">
        <v>2</v>
      </c>
      <c r="B375" s="76">
        <v>321</v>
      </c>
      <c r="C375" s="76">
        <v>13.37</v>
      </c>
      <c r="D375" s="76">
        <v>7</v>
      </c>
      <c r="E375" s="77" t="s">
        <v>48</v>
      </c>
      <c r="F375" s="78" t="s">
        <v>22</v>
      </c>
    </row>
    <row r="376" spans="1:6" x14ac:dyDescent="0.25">
      <c r="A376">
        <v>2</v>
      </c>
      <c r="B376" s="76">
        <v>322.10000000000002</v>
      </c>
      <c r="C376" s="76">
        <v>10.19</v>
      </c>
      <c r="D376" s="76">
        <v>5</v>
      </c>
      <c r="E376" s="77" t="s">
        <v>49</v>
      </c>
      <c r="F376" s="78" t="s">
        <v>26</v>
      </c>
    </row>
    <row r="377" spans="1:6" x14ac:dyDescent="0.25">
      <c r="A377">
        <v>2</v>
      </c>
      <c r="B377" s="76">
        <v>322.2</v>
      </c>
      <c r="C377" s="76">
        <v>11.46</v>
      </c>
      <c r="D377" s="76">
        <v>8</v>
      </c>
      <c r="E377" s="77" t="s">
        <v>49</v>
      </c>
      <c r="F377" s="78" t="s">
        <v>26</v>
      </c>
    </row>
    <row r="378" spans="1:6" x14ac:dyDescent="0.25">
      <c r="A378">
        <v>2</v>
      </c>
      <c r="B378" s="76">
        <v>323</v>
      </c>
      <c r="C378" s="76">
        <v>12.1</v>
      </c>
      <c r="D378" s="76">
        <v>9</v>
      </c>
      <c r="E378" s="77" t="s">
        <v>52</v>
      </c>
      <c r="F378" s="78" t="s">
        <v>24</v>
      </c>
    </row>
    <row r="379" spans="1:6" x14ac:dyDescent="0.25">
      <c r="A379">
        <v>2</v>
      </c>
      <c r="B379" s="76">
        <v>324</v>
      </c>
      <c r="C379" s="76">
        <v>14.32</v>
      </c>
      <c r="D379" s="76"/>
      <c r="E379" s="77" t="s">
        <v>48</v>
      </c>
      <c r="F379" s="78" t="s">
        <v>22</v>
      </c>
    </row>
    <row r="380" spans="1:6" x14ac:dyDescent="0.25">
      <c r="A380">
        <v>2</v>
      </c>
      <c r="B380" s="76">
        <v>325</v>
      </c>
      <c r="C380" s="76">
        <v>10.82</v>
      </c>
      <c r="D380" s="76">
        <v>6</v>
      </c>
      <c r="E380" s="77" t="s">
        <v>48</v>
      </c>
      <c r="F380" s="78" t="s">
        <v>22</v>
      </c>
    </row>
    <row r="381" spans="1:6" x14ac:dyDescent="0.25">
      <c r="A381">
        <v>2</v>
      </c>
      <c r="B381" s="76">
        <v>326</v>
      </c>
      <c r="C381" s="76">
        <v>12.73</v>
      </c>
      <c r="D381" s="76"/>
      <c r="E381" s="77" t="s">
        <v>48</v>
      </c>
      <c r="F381" s="78" t="s">
        <v>22</v>
      </c>
    </row>
    <row r="382" spans="1:6" x14ac:dyDescent="0.25">
      <c r="A382">
        <v>2</v>
      </c>
      <c r="B382" s="76">
        <v>327</v>
      </c>
      <c r="C382" s="76">
        <v>15.92</v>
      </c>
      <c r="D382" s="76">
        <v>7</v>
      </c>
      <c r="E382" s="77" t="s">
        <v>48</v>
      </c>
      <c r="F382" s="78" t="s">
        <v>22</v>
      </c>
    </row>
    <row r="383" spans="1:6" x14ac:dyDescent="0.25">
      <c r="A383">
        <v>2</v>
      </c>
      <c r="B383" s="76">
        <v>328</v>
      </c>
      <c r="C383" s="76">
        <v>28.01</v>
      </c>
      <c r="D383" s="76"/>
      <c r="E383" s="77" t="s">
        <v>52</v>
      </c>
      <c r="F383" s="78" t="s">
        <v>24</v>
      </c>
    </row>
    <row r="384" spans="1:6" x14ac:dyDescent="0.25">
      <c r="A384">
        <v>2</v>
      </c>
      <c r="B384" s="76">
        <v>329</v>
      </c>
      <c r="C384" s="76">
        <v>15.28</v>
      </c>
      <c r="D384" s="76">
        <v>6</v>
      </c>
      <c r="E384" s="77" t="s">
        <v>48</v>
      </c>
      <c r="F384" s="78" t="s">
        <v>22</v>
      </c>
    </row>
    <row r="385" spans="1:6" x14ac:dyDescent="0.25">
      <c r="A385">
        <v>2</v>
      </c>
      <c r="B385" s="76">
        <v>330</v>
      </c>
      <c r="C385" s="76">
        <v>11.46</v>
      </c>
      <c r="D385" s="76">
        <v>6</v>
      </c>
      <c r="E385" s="77" t="s">
        <v>46</v>
      </c>
      <c r="F385" s="78" t="s">
        <v>17</v>
      </c>
    </row>
    <row r="386" spans="1:6" x14ac:dyDescent="0.25">
      <c r="A386">
        <v>2</v>
      </c>
      <c r="B386" s="76">
        <v>331</v>
      </c>
      <c r="C386" s="76">
        <v>14.01</v>
      </c>
      <c r="D386" s="76"/>
      <c r="E386" s="77" t="s">
        <v>46</v>
      </c>
      <c r="F386" s="78" t="s">
        <v>17</v>
      </c>
    </row>
    <row r="387" spans="1:6" x14ac:dyDescent="0.25">
      <c r="A387">
        <v>2</v>
      </c>
      <c r="B387" s="76">
        <v>332.1</v>
      </c>
      <c r="C387" s="76">
        <v>22.28</v>
      </c>
      <c r="D387" s="76">
        <v>8</v>
      </c>
      <c r="E387" s="77" t="s">
        <v>46</v>
      </c>
      <c r="F387" s="78" t="s">
        <v>17</v>
      </c>
    </row>
    <row r="388" spans="1:6" x14ac:dyDescent="0.25">
      <c r="A388">
        <v>2</v>
      </c>
      <c r="B388" s="76">
        <v>332.2</v>
      </c>
      <c r="C388" s="76">
        <v>22.92</v>
      </c>
      <c r="D388" s="76"/>
      <c r="E388" s="77" t="s">
        <v>46</v>
      </c>
      <c r="F388" s="78" t="s">
        <v>17</v>
      </c>
    </row>
    <row r="389" spans="1:6" x14ac:dyDescent="0.25">
      <c r="A389">
        <v>2</v>
      </c>
      <c r="B389" s="76">
        <v>333</v>
      </c>
      <c r="C389" s="76">
        <v>14.32</v>
      </c>
      <c r="D389" s="76">
        <v>8</v>
      </c>
      <c r="E389" s="77" t="s">
        <v>51</v>
      </c>
      <c r="F389" s="78" t="s">
        <v>15</v>
      </c>
    </row>
    <row r="390" spans="1:6" x14ac:dyDescent="0.25">
      <c r="A390">
        <v>2</v>
      </c>
      <c r="B390" s="76">
        <v>334</v>
      </c>
      <c r="C390" s="76">
        <v>39.79</v>
      </c>
      <c r="D390" s="76">
        <v>9</v>
      </c>
      <c r="E390" s="77" t="s">
        <v>52</v>
      </c>
      <c r="F390" s="78" t="s">
        <v>24</v>
      </c>
    </row>
    <row r="391" spans="1:6" x14ac:dyDescent="0.25">
      <c r="A391">
        <v>2</v>
      </c>
      <c r="B391" s="76">
        <v>335</v>
      </c>
      <c r="C391" s="76">
        <v>11.46</v>
      </c>
      <c r="D391" s="76">
        <v>4</v>
      </c>
      <c r="E391" s="77" t="s">
        <v>46</v>
      </c>
      <c r="F391" s="78" t="s">
        <v>17</v>
      </c>
    </row>
    <row r="392" spans="1:6" x14ac:dyDescent="0.25">
      <c r="A392">
        <v>2</v>
      </c>
      <c r="B392" s="76">
        <v>336</v>
      </c>
      <c r="C392" s="76">
        <v>14.01</v>
      </c>
      <c r="D392" s="76"/>
      <c r="E392" s="77" t="s">
        <v>48</v>
      </c>
      <c r="F392" s="78" t="s">
        <v>22</v>
      </c>
    </row>
    <row r="393" spans="1:6" x14ac:dyDescent="0.25">
      <c r="A393">
        <v>2</v>
      </c>
      <c r="B393" s="76">
        <v>337</v>
      </c>
      <c r="C393" s="76">
        <v>27.06</v>
      </c>
      <c r="D393" s="76">
        <v>10</v>
      </c>
      <c r="E393" s="77" t="s">
        <v>46</v>
      </c>
      <c r="F393" s="78" t="s">
        <v>17</v>
      </c>
    </row>
    <row r="394" spans="1:6" x14ac:dyDescent="0.25">
      <c r="A394">
        <v>2</v>
      </c>
      <c r="B394" s="76">
        <v>338</v>
      </c>
      <c r="C394" s="76">
        <v>19.100000000000001</v>
      </c>
      <c r="D394" s="76">
        <v>7</v>
      </c>
      <c r="E394" s="77" t="s">
        <v>45</v>
      </c>
      <c r="F394" s="78" t="s">
        <v>25</v>
      </c>
    </row>
    <row r="395" spans="1:6" x14ac:dyDescent="0.25">
      <c r="A395">
        <v>2</v>
      </c>
      <c r="B395" s="76">
        <v>339</v>
      </c>
      <c r="C395" s="76">
        <v>27.37</v>
      </c>
      <c r="D395" s="76">
        <v>7</v>
      </c>
      <c r="E395" s="77" t="s">
        <v>47</v>
      </c>
      <c r="F395" s="78" t="s">
        <v>20</v>
      </c>
    </row>
    <row r="396" spans="1:6" x14ac:dyDescent="0.25">
      <c r="A396">
        <v>2</v>
      </c>
      <c r="B396" s="76">
        <v>340</v>
      </c>
      <c r="C396" s="76">
        <v>10.82</v>
      </c>
      <c r="D396" s="76">
        <v>6</v>
      </c>
      <c r="E396" s="77" t="s">
        <v>48</v>
      </c>
      <c r="F396" s="78" t="s">
        <v>22</v>
      </c>
    </row>
    <row r="397" spans="1:6" x14ac:dyDescent="0.25">
      <c r="A397">
        <v>2</v>
      </c>
      <c r="B397" s="76">
        <v>341.1</v>
      </c>
      <c r="C397" s="76">
        <v>10.19</v>
      </c>
      <c r="D397" s="76"/>
      <c r="E397" s="77" t="s">
        <v>48</v>
      </c>
      <c r="F397" s="78" t="s">
        <v>22</v>
      </c>
    </row>
    <row r="398" spans="1:6" x14ac:dyDescent="0.25">
      <c r="A398">
        <v>2</v>
      </c>
      <c r="B398" s="76">
        <v>341.2</v>
      </c>
      <c r="C398" s="76">
        <v>12.73</v>
      </c>
      <c r="D398" s="76">
        <v>7</v>
      </c>
      <c r="E398" s="77" t="s">
        <v>48</v>
      </c>
      <c r="F398" s="78" t="s">
        <v>22</v>
      </c>
    </row>
    <row r="399" spans="1:6" x14ac:dyDescent="0.25">
      <c r="A399">
        <v>2</v>
      </c>
      <c r="B399" s="76">
        <v>342</v>
      </c>
      <c r="C399" s="76">
        <v>19.100000000000001</v>
      </c>
      <c r="D399" s="76">
        <v>8</v>
      </c>
      <c r="E399" s="77" t="s">
        <v>47</v>
      </c>
      <c r="F399" s="78" t="s">
        <v>20</v>
      </c>
    </row>
    <row r="400" spans="1:6" x14ac:dyDescent="0.25">
      <c r="A400">
        <v>2</v>
      </c>
      <c r="B400" s="76">
        <v>343</v>
      </c>
      <c r="C400" s="76">
        <v>19.739999999999998</v>
      </c>
      <c r="D400" s="76">
        <v>8</v>
      </c>
      <c r="E400" s="77" t="s">
        <v>46</v>
      </c>
      <c r="F400" s="78" t="s">
        <v>17</v>
      </c>
    </row>
    <row r="401" spans="1:6" x14ac:dyDescent="0.25">
      <c r="A401">
        <v>2</v>
      </c>
      <c r="B401" s="76">
        <v>344</v>
      </c>
      <c r="C401" s="76">
        <v>22.28</v>
      </c>
      <c r="D401" s="76"/>
      <c r="E401" s="77" t="s">
        <v>47</v>
      </c>
      <c r="F401" s="78" t="s">
        <v>20</v>
      </c>
    </row>
    <row r="402" spans="1:6" x14ac:dyDescent="0.25">
      <c r="A402">
        <v>2</v>
      </c>
      <c r="B402" s="76">
        <v>345</v>
      </c>
      <c r="C402" s="76">
        <v>14.64</v>
      </c>
      <c r="D402" s="76">
        <v>7</v>
      </c>
      <c r="E402" s="77" t="s">
        <v>47</v>
      </c>
      <c r="F402" s="78" t="s">
        <v>20</v>
      </c>
    </row>
    <row r="403" spans="1:6" x14ac:dyDescent="0.25">
      <c r="A403">
        <v>2</v>
      </c>
      <c r="B403" s="76">
        <v>346</v>
      </c>
      <c r="C403" s="76">
        <v>38.200000000000003</v>
      </c>
      <c r="D403" s="76">
        <v>9</v>
      </c>
      <c r="E403" s="77" t="s">
        <v>45</v>
      </c>
      <c r="F403" s="78" t="s">
        <v>25</v>
      </c>
    </row>
    <row r="404" spans="1:6" x14ac:dyDescent="0.25">
      <c r="A404">
        <v>2</v>
      </c>
      <c r="B404" s="76">
        <v>347</v>
      </c>
      <c r="C404" s="76">
        <v>21.01</v>
      </c>
      <c r="D404" s="76">
        <v>5</v>
      </c>
      <c r="E404" s="77" t="s">
        <v>47</v>
      </c>
      <c r="F404" s="78" t="s">
        <v>20</v>
      </c>
    </row>
    <row r="405" spans="1:6" x14ac:dyDescent="0.25">
      <c r="A405">
        <v>2</v>
      </c>
      <c r="B405" s="76">
        <v>348</v>
      </c>
      <c r="C405" s="76">
        <v>17.190000000000001</v>
      </c>
      <c r="D405" s="76">
        <v>6</v>
      </c>
      <c r="E405" s="77" t="s">
        <v>46</v>
      </c>
      <c r="F405" s="78" t="s">
        <v>17</v>
      </c>
    </row>
    <row r="406" spans="1:6" x14ac:dyDescent="0.25">
      <c r="A406">
        <v>2</v>
      </c>
      <c r="B406" s="76">
        <v>349</v>
      </c>
      <c r="C406" s="76">
        <v>23.55</v>
      </c>
      <c r="D406" s="76">
        <v>8</v>
      </c>
      <c r="E406" s="77" t="s">
        <v>47</v>
      </c>
      <c r="F406" s="78" t="s">
        <v>20</v>
      </c>
    </row>
    <row r="407" spans="1:6" x14ac:dyDescent="0.25">
      <c r="A407">
        <v>2</v>
      </c>
      <c r="B407" s="76">
        <v>350</v>
      </c>
      <c r="C407" s="76">
        <v>12.1</v>
      </c>
      <c r="D407" s="76">
        <v>5</v>
      </c>
      <c r="E407" s="77" t="s">
        <v>46</v>
      </c>
      <c r="F407" s="78" t="s">
        <v>17</v>
      </c>
    </row>
    <row r="408" spans="1:6" x14ac:dyDescent="0.25">
      <c r="A408">
        <v>2</v>
      </c>
      <c r="B408" s="76">
        <v>351</v>
      </c>
      <c r="C408" s="76">
        <v>38.200000000000003</v>
      </c>
      <c r="D408" s="76">
        <v>12</v>
      </c>
      <c r="E408" s="77" t="s">
        <v>45</v>
      </c>
      <c r="F408" s="78" t="s">
        <v>25</v>
      </c>
    </row>
    <row r="409" spans="1:6" x14ac:dyDescent="0.25">
      <c r="A409">
        <v>2</v>
      </c>
      <c r="B409" s="76">
        <v>352</v>
      </c>
      <c r="C409" s="76">
        <v>22.92</v>
      </c>
      <c r="D409" s="76">
        <v>8</v>
      </c>
      <c r="E409" s="77" t="s">
        <v>45</v>
      </c>
      <c r="F409" s="78" t="s">
        <v>25</v>
      </c>
    </row>
    <row r="410" spans="1:6" x14ac:dyDescent="0.25">
      <c r="A410">
        <v>2</v>
      </c>
      <c r="B410" s="76">
        <v>353</v>
      </c>
      <c r="C410" s="76">
        <v>12.1</v>
      </c>
      <c r="D410" s="76"/>
      <c r="E410" s="77" t="s">
        <v>46</v>
      </c>
      <c r="F410" s="78" t="s">
        <v>17</v>
      </c>
    </row>
    <row r="411" spans="1:6" x14ac:dyDescent="0.25">
      <c r="A411">
        <v>2</v>
      </c>
      <c r="B411" s="76">
        <v>354</v>
      </c>
      <c r="C411" s="76">
        <v>28.01</v>
      </c>
      <c r="D411" s="76">
        <v>9</v>
      </c>
      <c r="E411" s="77" t="s">
        <v>45</v>
      </c>
      <c r="F411" s="78" t="s">
        <v>25</v>
      </c>
    </row>
    <row r="412" spans="1:6" x14ac:dyDescent="0.25">
      <c r="A412">
        <v>2</v>
      </c>
      <c r="B412" s="76">
        <v>355</v>
      </c>
      <c r="C412" s="76">
        <v>50.93</v>
      </c>
      <c r="D412" s="76">
        <v>10</v>
      </c>
      <c r="E412" s="77" t="s">
        <v>45</v>
      </c>
      <c r="F412" s="78" t="s">
        <v>25</v>
      </c>
    </row>
    <row r="413" spans="1:6" x14ac:dyDescent="0.25">
      <c r="A413">
        <v>2</v>
      </c>
      <c r="B413" s="76">
        <v>356</v>
      </c>
      <c r="C413" s="76">
        <v>20.37</v>
      </c>
      <c r="D413" s="76"/>
      <c r="E413" s="77" t="s">
        <v>45</v>
      </c>
      <c r="F413" s="78" t="s">
        <v>25</v>
      </c>
    </row>
    <row r="414" spans="1:6" x14ac:dyDescent="0.25">
      <c r="A414">
        <v>2</v>
      </c>
      <c r="B414" s="76">
        <v>357</v>
      </c>
      <c r="C414" s="76">
        <v>15.92</v>
      </c>
      <c r="D414" s="76">
        <v>8</v>
      </c>
      <c r="E414" s="77" t="s">
        <v>45</v>
      </c>
      <c r="F414" s="78" t="s">
        <v>25</v>
      </c>
    </row>
    <row r="415" spans="1:6" x14ac:dyDescent="0.25">
      <c r="A415">
        <v>2</v>
      </c>
      <c r="B415" s="76">
        <v>358</v>
      </c>
      <c r="C415" s="76">
        <v>19.100000000000001</v>
      </c>
      <c r="D415" s="76">
        <v>8</v>
      </c>
      <c r="E415" s="77" t="s">
        <v>46</v>
      </c>
      <c r="F415" s="78" t="s">
        <v>17</v>
      </c>
    </row>
    <row r="416" spans="1:6" x14ac:dyDescent="0.25">
      <c r="A416">
        <v>2</v>
      </c>
      <c r="B416" s="76">
        <v>359</v>
      </c>
      <c r="C416" s="76">
        <v>15.28</v>
      </c>
      <c r="D416" s="76">
        <v>10</v>
      </c>
      <c r="E416" s="77" t="s">
        <v>56</v>
      </c>
      <c r="F416" s="78" t="s">
        <v>20</v>
      </c>
    </row>
    <row r="417" spans="1:6" x14ac:dyDescent="0.25">
      <c r="A417">
        <v>2</v>
      </c>
      <c r="B417" s="76">
        <v>360</v>
      </c>
      <c r="C417" s="76">
        <v>12.1</v>
      </c>
      <c r="D417" s="76">
        <v>7</v>
      </c>
      <c r="E417" s="77" t="s">
        <v>46</v>
      </c>
      <c r="F417" s="78" t="s">
        <v>17</v>
      </c>
    </row>
    <row r="418" spans="1:6" x14ac:dyDescent="0.25">
      <c r="A418">
        <v>2</v>
      </c>
      <c r="B418" s="76">
        <v>361</v>
      </c>
      <c r="C418" s="76">
        <v>12.1</v>
      </c>
      <c r="D418" s="76">
        <v>10</v>
      </c>
      <c r="E418" s="77" t="s">
        <v>45</v>
      </c>
      <c r="F418" s="78" t="s">
        <v>25</v>
      </c>
    </row>
    <row r="419" spans="1:6" x14ac:dyDescent="0.25">
      <c r="A419">
        <v>2</v>
      </c>
      <c r="B419" s="76">
        <v>362</v>
      </c>
      <c r="C419" s="76">
        <v>38.200000000000003</v>
      </c>
      <c r="D419" s="76">
        <v>11</v>
      </c>
      <c r="E419" s="77" t="s">
        <v>45</v>
      </c>
      <c r="F419" s="78" t="s">
        <v>25</v>
      </c>
    </row>
    <row r="420" spans="1:6" x14ac:dyDescent="0.25">
      <c r="A420">
        <v>2</v>
      </c>
      <c r="B420" s="76">
        <v>363</v>
      </c>
      <c r="C420" s="76">
        <v>31.83</v>
      </c>
      <c r="D420" s="76">
        <v>12</v>
      </c>
      <c r="E420" s="77" t="s">
        <v>45</v>
      </c>
      <c r="F420" s="78" t="s">
        <v>25</v>
      </c>
    </row>
    <row r="421" spans="1:6" x14ac:dyDescent="0.25">
      <c r="A421">
        <v>2</v>
      </c>
      <c r="B421" s="76">
        <v>364</v>
      </c>
      <c r="C421" s="76">
        <v>16.55</v>
      </c>
      <c r="D421" s="76"/>
      <c r="E421" s="77" t="s">
        <v>45</v>
      </c>
      <c r="F421" s="78" t="s">
        <v>25</v>
      </c>
    </row>
    <row r="422" spans="1:6" x14ac:dyDescent="0.25">
      <c r="A422">
        <v>2</v>
      </c>
      <c r="B422" s="76">
        <v>365</v>
      </c>
      <c r="C422" s="76">
        <v>9.5500000000000007</v>
      </c>
      <c r="D422" s="76">
        <v>5</v>
      </c>
      <c r="E422" s="77" t="s">
        <v>56</v>
      </c>
      <c r="F422" s="78" t="s">
        <v>20</v>
      </c>
    </row>
    <row r="423" spans="1:6" x14ac:dyDescent="0.25">
      <c r="A423">
        <v>2</v>
      </c>
      <c r="B423" s="76">
        <v>366</v>
      </c>
      <c r="C423" s="76">
        <v>14.01</v>
      </c>
      <c r="D423" s="76">
        <v>7</v>
      </c>
      <c r="E423" s="77" t="s">
        <v>45</v>
      </c>
      <c r="F423" s="78" t="s">
        <v>25</v>
      </c>
    </row>
    <row r="424" spans="1:6" x14ac:dyDescent="0.25">
      <c r="A424">
        <v>2</v>
      </c>
      <c r="B424" s="76">
        <v>367</v>
      </c>
      <c r="C424" s="76">
        <v>14.01</v>
      </c>
      <c r="D424" s="76">
        <v>7</v>
      </c>
      <c r="E424" s="77" t="s">
        <v>45</v>
      </c>
      <c r="F424" s="78" t="s">
        <v>25</v>
      </c>
    </row>
    <row r="425" spans="1:6" x14ac:dyDescent="0.25">
      <c r="A425">
        <v>2</v>
      </c>
      <c r="B425" s="76">
        <v>368</v>
      </c>
      <c r="C425" s="76">
        <v>238.1</v>
      </c>
      <c r="D425" s="76">
        <v>13</v>
      </c>
      <c r="E425" s="77" t="s">
        <v>45</v>
      </c>
      <c r="F425" s="78" t="s">
        <v>25</v>
      </c>
    </row>
    <row r="426" spans="1:6" x14ac:dyDescent="0.25">
      <c r="A426">
        <v>2</v>
      </c>
      <c r="B426" s="76">
        <v>369</v>
      </c>
      <c r="C426" s="76">
        <v>22.28</v>
      </c>
      <c r="D426" s="76"/>
      <c r="E426" s="77" t="s">
        <v>45</v>
      </c>
      <c r="F426" s="78" t="s">
        <v>25</v>
      </c>
    </row>
    <row r="427" spans="1:6" x14ac:dyDescent="0.25">
      <c r="A427">
        <v>2</v>
      </c>
      <c r="B427" s="76">
        <v>370</v>
      </c>
      <c r="C427" s="76">
        <v>11.46</v>
      </c>
      <c r="D427" s="76">
        <v>6</v>
      </c>
      <c r="E427" s="77" t="s">
        <v>46</v>
      </c>
      <c r="F427" s="78" t="s">
        <v>17</v>
      </c>
    </row>
    <row r="428" spans="1:6" x14ac:dyDescent="0.25">
      <c r="A428">
        <v>2</v>
      </c>
      <c r="B428" s="76">
        <v>371</v>
      </c>
      <c r="C428" s="76">
        <v>31.83</v>
      </c>
      <c r="D428" s="76">
        <v>10</v>
      </c>
      <c r="E428" s="77" t="s">
        <v>45</v>
      </c>
      <c r="F428" s="78" t="s">
        <v>25</v>
      </c>
    </row>
    <row r="429" spans="1:6" x14ac:dyDescent="0.25">
      <c r="A429">
        <v>2</v>
      </c>
      <c r="B429" s="76">
        <v>372</v>
      </c>
      <c r="C429" s="76">
        <v>10.82</v>
      </c>
      <c r="D429" s="76">
        <v>6</v>
      </c>
      <c r="E429" s="77" t="s">
        <v>47</v>
      </c>
      <c r="F429" s="78" t="s">
        <v>20</v>
      </c>
    </row>
    <row r="430" spans="1:6" x14ac:dyDescent="0.25">
      <c r="A430">
        <v>2</v>
      </c>
      <c r="B430" s="76">
        <v>373.1</v>
      </c>
      <c r="C430" s="76">
        <v>49.02</v>
      </c>
      <c r="D430" s="76"/>
      <c r="E430" s="77" t="s">
        <v>45</v>
      </c>
      <c r="F430" s="78" t="s">
        <v>25</v>
      </c>
    </row>
    <row r="431" spans="1:6" x14ac:dyDescent="0.25">
      <c r="A431">
        <v>2</v>
      </c>
      <c r="B431" s="76">
        <v>373.2</v>
      </c>
      <c r="C431" s="76">
        <v>15.28</v>
      </c>
      <c r="D431" s="76">
        <v>6</v>
      </c>
      <c r="E431" s="77" t="s">
        <v>45</v>
      </c>
      <c r="F431" s="78" t="s">
        <v>25</v>
      </c>
    </row>
    <row r="432" spans="1:6" x14ac:dyDescent="0.25">
      <c r="A432">
        <v>2</v>
      </c>
      <c r="B432" s="76">
        <v>374</v>
      </c>
      <c r="C432" s="76">
        <v>51.57</v>
      </c>
      <c r="D432" s="76">
        <v>12</v>
      </c>
      <c r="E432" s="77" t="s">
        <v>45</v>
      </c>
      <c r="F432" s="78" t="s">
        <v>25</v>
      </c>
    </row>
    <row r="433" spans="1:6" x14ac:dyDescent="0.25">
      <c r="A433">
        <v>2</v>
      </c>
      <c r="B433" s="76">
        <v>375</v>
      </c>
      <c r="C433" s="76">
        <v>27.37</v>
      </c>
      <c r="D433" s="76">
        <v>9</v>
      </c>
      <c r="E433" s="77" t="s">
        <v>45</v>
      </c>
      <c r="F433" s="78" t="s">
        <v>25</v>
      </c>
    </row>
    <row r="434" spans="1:6" x14ac:dyDescent="0.25">
      <c r="A434">
        <v>2</v>
      </c>
      <c r="B434" s="76">
        <v>376</v>
      </c>
      <c r="C434" s="76">
        <v>28.33</v>
      </c>
      <c r="D434" s="76"/>
      <c r="E434" s="77" t="s">
        <v>45</v>
      </c>
      <c r="F434" s="78" t="s">
        <v>25</v>
      </c>
    </row>
    <row r="435" spans="1:6" x14ac:dyDescent="0.25">
      <c r="A435">
        <v>2</v>
      </c>
      <c r="B435" s="76">
        <v>377</v>
      </c>
      <c r="C435" s="76">
        <v>34.380000000000003</v>
      </c>
      <c r="D435" s="76">
        <v>10</v>
      </c>
      <c r="E435" s="77" t="s">
        <v>45</v>
      </c>
      <c r="F435" s="78" t="s">
        <v>25</v>
      </c>
    </row>
    <row r="436" spans="1:6" x14ac:dyDescent="0.25">
      <c r="A436">
        <v>2</v>
      </c>
      <c r="B436" s="76">
        <v>378</v>
      </c>
      <c r="C436" s="76">
        <v>31.19</v>
      </c>
      <c r="D436" s="76">
        <v>13</v>
      </c>
      <c r="E436" s="77" t="s">
        <v>45</v>
      </c>
      <c r="F436" s="78" t="s">
        <v>25</v>
      </c>
    </row>
    <row r="437" spans="1:6" x14ac:dyDescent="0.25">
      <c r="A437">
        <v>2</v>
      </c>
      <c r="B437" s="76">
        <v>379</v>
      </c>
      <c r="C437" s="76">
        <v>36.29</v>
      </c>
      <c r="D437" s="76">
        <v>11</v>
      </c>
      <c r="E437" s="77" t="s">
        <v>45</v>
      </c>
      <c r="F437" s="78" t="s">
        <v>25</v>
      </c>
    </row>
    <row r="438" spans="1:6" x14ac:dyDescent="0.25">
      <c r="A438">
        <v>2</v>
      </c>
      <c r="B438" s="76">
        <v>380</v>
      </c>
      <c r="C438" s="76">
        <v>19.100000000000001</v>
      </c>
      <c r="D438" s="76"/>
      <c r="E438" s="77" t="s">
        <v>45</v>
      </c>
      <c r="F438" s="78" t="s">
        <v>25</v>
      </c>
    </row>
    <row r="439" spans="1:6" x14ac:dyDescent="0.25">
      <c r="A439">
        <v>2</v>
      </c>
      <c r="B439" s="76">
        <v>381</v>
      </c>
      <c r="C439" s="76">
        <v>15.92</v>
      </c>
      <c r="D439" s="76">
        <v>6</v>
      </c>
      <c r="E439" s="77" t="s">
        <v>45</v>
      </c>
      <c r="F439" s="78" t="s">
        <v>25</v>
      </c>
    </row>
    <row r="440" spans="1:6" x14ac:dyDescent="0.25">
      <c r="A440">
        <v>2</v>
      </c>
      <c r="B440" s="76">
        <v>382</v>
      </c>
      <c r="C440" s="76">
        <v>14.01</v>
      </c>
      <c r="D440" s="76">
        <v>7</v>
      </c>
      <c r="E440" s="77" t="s">
        <v>45</v>
      </c>
      <c r="F440" s="78" t="s">
        <v>25</v>
      </c>
    </row>
    <row r="441" spans="1:6" x14ac:dyDescent="0.25">
      <c r="A441">
        <v>2</v>
      </c>
      <c r="B441" s="76">
        <v>383</v>
      </c>
      <c r="C441" s="76">
        <v>10.19</v>
      </c>
      <c r="D441" s="76">
        <v>5</v>
      </c>
      <c r="E441" s="77" t="s">
        <v>47</v>
      </c>
      <c r="F441" s="78" t="s">
        <v>20</v>
      </c>
    </row>
    <row r="442" spans="1:6" x14ac:dyDescent="0.25">
      <c r="A442">
        <v>2</v>
      </c>
      <c r="B442" s="76">
        <v>384</v>
      </c>
      <c r="C442" s="76">
        <v>31.19</v>
      </c>
      <c r="D442" s="76">
        <v>12</v>
      </c>
      <c r="E442" s="77" t="s">
        <v>45</v>
      </c>
      <c r="F442" s="78" t="s">
        <v>25</v>
      </c>
    </row>
    <row r="443" spans="1:6" x14ac:dyDescent="0.25">
      <c r="A443">
        <v>2</v>
      </c>
      <c r="B443" s="76">
        <v>385</v>
      </c>
      <c r="C443" s="76">
        <v>25.46</v>
      </c>
      <c r="D443" s="76">
        <v>13</v>
      </c>
      <c r="E443" s="77" t="s">
        <v>45</v>
      </c>
      <c r="F443" s="78" t="s">
        <v>25</v>
      </c>
    </row>
    <row r="444" spans="1:6" x14ac:dyDescent="0.25">
      <c r="A444">
        <v>2</v>
      </c>
      <c r="B444" s="76">
        <v>386</v>
      </c>
      <c r="C444" s="76">
        <v>14.01</v>
      </c>
      <c r="D444" s="76"/>
      <c r="E444" s="77" t="s">
        <v>47</v>
      </c>
      <c r="F444" s="78" t="s">
        <v>20</v>
      </c>
    </row>
    <row r="445" spans="1:6" x14ac:dyDescent="0.25">
      <c r="A445">
        <v>2</v>
      </c>
      <c r="B445" s="76">
        <v>387</v>
      </c>
      <c r="C445" s="76">
        <v>31.83</v>
      </c>
      <c r="D445" s="76">
        <v>11</v>
      </c>
      <c r="E445" s="77" t="s">
        <v>45</v>
      </c>
      <c r="F445" s="78" t="s">
        <v>25</v>
      </c>
    </row>
    <row r="446" spans="1:6" x14ac:dyDescent="0.25">
      <c r="A446">
        <v>2</v>
      </c>
      <c r="B446" s="76">
        <v>388</v>
      </c>
      <c r="C446" s="76">
        <v>10.19</v>
      </c>
      <c r="D446" s="76">
        <v>4</v>
      </c>
      <c r="E446" s="77" t="s">
        <v>46</v>
      </c>
      <c r="F446" s="78" t="s">
        <v>17</v>
      </c>
    </row>
    <row r="447" spans="1:6" x14ac:dyDescent="0.25">
      <c r="A447">
        <v>2</v>
      </c>
      <c r="B447" s="76">
        <v>389</v>
      </c>
      <c r="C447" s="76">
        <v>28.01</v>
      </c>
      <c r="D447" s="76">
        <v>10</v>
      </c>
      <c r="E447" s="77" t="s">
        <v>45</v>
      </c>
      <c r="F447" s="78" t="s">
        <v>25</v>
      </c>
    </row>
    <row r="448" spans="1:6" x14ac:dyDescent="0.25">
      <c r="A448">
        <v>2</v>
      </c>
      <c r="B448" s="76">
        <v>390</v>
      </c>
      <c r="C448" s="76">
        <v>12.1</v>
      </c>
      <c r="D448" s="76">
        <v>6</v>
      </c>
      <c r="E448" s="77" t="s">
        <v>46</v>
      </c>
      <c r="F448" s="78" t="s">
        <v>17</v>
      </c>
    </row>
    <row r="449" spans="1:6" x14ac:dyDescent="0.25">
      <c r="A449">
        <v>2</v>
      </c>
      <c r="B449" s="76">
        <v>391</v>
      </c>
      <c r="C449" s="76">
        <v>15.28</v>
      </c>
      <c r="D449" s="76">
        <v>8</v>
      </c>
      <c r="E449" s="77" t="s">
        <v>45</v>
      </c>
      <c r="F449" s="78" t="s">
        <v>25</v>
      </c>
    </row>
    <row r="450" spans="1:6" x14ac:dyDescent="0.25">
      <c r="A450">
        <v>2</v>
      </c>
      <c r="B450" s="76">
        <v>392</v>
      </c>
      <c r="C450" s="76">
        <v>21.65</v>
      </c>
      <c r="D450" s="76"/>
      <c r="E450" s="77" t="s">
        <v>52</v>
      </c>
      <c r="F450" s="78" t="s">
        <v>24</v>
      </c>
    </row>
    <row r="451" spans="1:6" x14ac:dyDescent="0.25">
      <c r="A451">
        <v>2</v>
      </c>
      <c r="B451" s="76">
        <v>393</v>
      </c>
      <c r="C451" s="76">
        <v>17.829999999999998</v>
      </c>
      <c r="D451" s="76">
        <v>6</v>
      </c>
      <c r="E451" s="77" t="s">
        <v>45</v>
      </c>
      <c r="F451" s="78" t="s">
        <v>25</v>
      </c>
    </row>
    <row r="452" spans="1:6" x14ac:dyDescent="0.25">
      <c r="A452">
        <v>2</v>
      </c>
      <c r="B452" s="76">
        <v>394</v>
      </c>
      <c r="C452" s="76">
        <v>31.83</v>
      </c>
      <c r="D452" s="76">
        <v>9</v>
      </c>
      <c r="E452" s="77" t="s">
        <v>58</v>
      </c>
      <c r="F452" s="78" t="s">
        <v>59</v>
      </c>
    </row>
    <row r="453" spans="1:6" x14ac:dyDescent="0.25">
      <c r="A453">
        <v>2</v>
      </c>
      <c r="B453" s="76">
        <v>395</v>
      </c>
      <c r="C453" s="76">
        <v>15.92</v>
      </c>
      <c r="D453" s="76">
        <v>7</v>
      </c>
      <c r="E453" s="77" t="s">
        <v>52</v>
      </c>
      <c r="F453" s="78" t="s">
        <v>24</v>
      </c>
    </row>
    <row r="454" spans="1:6" x14ac:dyDescent="0.25">
      <c r="A454">
        <v>2</v>
      </c>
      <c r="B454" s="76">
        <v>396</v>
      </c>
      <c r="C454" s="76">
        <v>15.28</v>
      </c>
      <c r="D454" s="76"/>
      <c r="E454" s="77" t="s">
        <v>52</v>
      </c>
      <c r="F454" s="78" t="s">
        <v>24</v>
      </c>
    </row>
    <row r="455" spans="1:6" x14ac:dyDescent="0.25">
      <c r="A455">
        <v>2</v>
      </c>
      <c r="B455" s="76">
        <v>397</v>
      </c>
      <c r="C455" s="76">
        <v>19.100000000000001</v>
      </c>
      <c r="D455" s="76">
        <v>7</v>
      </c>
      <c r="E455" s="77" t="s">
        <v>46</v>
      </c>
      <c r="F455" s="78" t="s">
        <v>17</v>
      </c>
    </row>
    <row r="456" spans="1:6" x14ac:dyDescent="0.25">
      <c r="A456">
        <v>2</v>
      </c>
      <c r="B456" s="76">
        <v>398</v>
      </c>
      <c r="C456" s="76">
        <v>30.24</v>
      </c>
      <c r="D456" s="76">
        <v>11</v>
      </c>
      <c r="E456" s="77" t="s">
        <v>45</v>
      </c>
      <c r="F456" s="78" t="s">
        <v>25</v>
      </c>
    </row>
    <row r="457" spans="1:6" x14ac:dyDescent="0.25">
      <c r="A457">
        <v>2</v>
      </c>
      <c r="B457" s="76">
        <v>399</v>
      </c>
      <c r="C457" s="76">
        <v>27.37</v>
      </c>
      <c r="D457" s="76">
        <v>9</v>
      </c>
      <c r="E457" s="77" t="s">
        <v>45</v>
      </c>
      <c r="F457" s="78" t="s">
        <v>25</v>
      </c>
    </row>
    <row r="458" spans="1:6" x14ac:dyDescent="0.25">
      <c r="A458">
        <v>2</v>
      </c>
      <c r="B458" s="76">
        <v>400</v>
      </c>
      <c r="C458" s="76">
        <v>15.92</v>
      </c>
      <c r="D458" s="76">
        <v>7</v>
      </c>
      <c r="E458" s="77" t="s">
        <v>52</v>
      </c>
      <c r="F458" s="78" t="s">
        <v>24</v>
      </c>
    </row>
    <row r="459" spans="1:6" x14ac:dyDescent="0.25">
      <c r="A459">
        <v>2</v>
      </c>
      <c r="B459" s="76">
        <v>401.1</v>
      </c>
      <c r="C459" s="76">
        <v>17.510000000000002</v>
      </c>
      <c r="D459" s="76"/>
      <c r="E459" s="77" t="s">
        <v>47</v>
      </c>
      <c r="F459" s="78" t="s">
        <v>20</v>
      </c>
    </row>
    <row r="460" spans="1:6" x14ac:dyDescent="0.25">
      <c r="A460">
        <v>2</v>
      </c>
      <c r="B460" s="76">
        <v>401.2</v>
      </c>
      <c r="C460" s="76">
        <v>14.01</v>
      </c>
      <c r="D460" s="76">
        <v>4</v>
      </c>
      <c r="E460" s="77" t="s">
        <v>47</v>
      </c>
      <c r="F460" s="78" t="s">
        <v>20</v>
      </c>
    </row>
    <row r="461" spans="1:6" x14ac:dyDescent="0.25">
      <c r="A461">
        <v>2</v>
      </c>
      <c r="B461" s="76">
        <v>402</v>
      </c>
      <c r="C461" s="76">
        <v>14.64</v>
      </c>
      <c r="D461" s="76">
        <v>5</v>
      </c>
      <c r="E461" s="77" t="s">
        <v>48</v>
      </c>
      <c r="F461" s="78" t="s">
        <v>22</v>
      </c>
    </row>
    <row r="462" spans="1:6" x14ac:dyDescent="0.25">
      <c r="A462">
        <v>2</v>
      </c>
      <c r="B462" s="76">
        <v>403</v>
      </c>
      <c r="C462" s="76">
        <v>11.78</v>
      </c>
      <c r="D462" s="76"/>
      <c r="E462" s="77" t="s">
        <v>48</v>
      </c>
      <c r="F462" s="78" t="s">
        <v>22</v>
      </c>
    </row>
    <row r="463" spans="1:6" x14ac:dyDescent="0.25">
      <c r="A463">
        <v>2</v>
      </c>
      <c r="B463" s="76">
        <v>404.1</v>
      </c>
      <c r="C463" s="76">
        <v>12.73</v>
      </c>
      <c r="D463" s="76">
        <v>7</v>
      </c>
      <c r="E463" s="77" t="s">
        <v>49</v>
      </c>
      <c r="F463" s="78" t="s">
        <v>26</v>
      </c>
    </row>
    <row r="464" spans="1:6" x14ac:dyDescent="0.25">
      <c r="A464">
        <v>2</v>
      </c>
      <c r="B464" s="76">
        <v>404.2</v>
      </c>
      <c r="C464" s="76">
        <v>10.19</v>
      </c>
      <c r="D464" s="76">
        <v>5</v>
      </c>
      <c r="E464" s="77" t="s">
        <v>49</v>
      </c>
      <c r="F464" s="78" t="s">
        <v>26</v>
      </c>
    </row>
    <row r="465" spans="1:6" x14ac:dyDescent="0.25">
      <c r="A465">
        <v>2</v>
      </c>
      <c r="B465" s="76">
        <v>405</v>
      </c>
      <c r="C465" s="76">
        <v>23.55</v>
      </c>
      <c r="D465" s="76">
        <v>9</v>
      </c>
      <c r="E465" s="77" t="s">
        <v>46</v>
      </c>
      <c r="F465" s="78" t="s">
        <v>17</v>
      </c>
    </row>
    <row r="466" spans="1:6" x14ac:dyDescent="0.25">
      <c r="A466">
        <v>2</v>
      </c>
      <c r="B466" s="76">
        <v>406</v>
      </c>
      <c r="C466" s="76">
        <v>16.55</v>
      </c>
      <c r="D466" s="76"/>
      <c r="E466" s="77" t="s">
        <v>48</v>
      </c>
      <c r="F466" s="78" t="s">
        <v>22</v>
      </c>
    </row>
    <row r="467" spans="1:6" x14ac:dyDescent="0.25">
      <c r="A467">
        <v>2</v>
      </c>
      <c r="B467" s="76">
        <v>407</v>
      </c>
      <c r="C467" s="76">
        <v>12.1</v>
      </c>
      <c r="D467" s="76">
        <v>5</v>
      </c>
      <c r="E467" s="77" t="s">
        <v>48</v>
      </c>
      <c r="F467" s="78" t="s">
        <v>22</v>
      </c>
    </row>
    <row r="468" spans="1:6" x14ac:dyDescent="0.25">
      <c r="A468">
        <v>2</v>
      </c>
      <c r="B468" s="76">
        <v>408</v>
      </c>
      <c r="C468" s="76">
        <v>9.5500000000000007</v>
      </c>
      <c r="D468" s="76">
        <v>5</v>
      </c>
      <c r="E468" s="77" t="s">
        <v>49</v>
      </c>
      <c r="F468" s="78" t="s">
        <v>26</v>
      </c>
    </row>
    <row r="469" spans="1:6" x14ac:dyDescent="0.25">
      <c r="A469">
        <v>2</v>
      </c>
      <c r="B469" s="76">
        <v>409</v>
      </c>
      <c r="C469" s="76">
        <v>12.1</v>
      </c>
      <c r="D469" s="76">
        <v>5</v>
      </c>
      <c r="E469" s="77" t="s">
        <v>48</v>
      </c>
      <c r="F469" s="78" t="s">
        <v>22</v>
      </c>
    </row>
    <row r="470" spans="1:6" x14ac:dyDescent="0.25">
      <c r="A470">
        <v>2</v>
      </c>
      <c r="B470" s="76">
        <v>410</v>
      </c>
      <c r="C470" s="76">
        <v>9.5500000000000007</v>
      </c>
      <c r="D470" s="76">
        <v>6</v>
      </c>
      <c r="E470" s="77" t="s">
        <v>48</v>
      </c>
      <c r="F470" s="78" t="s">
        <v>22</v>
      </c>
    </row>
    <row r="471" spans="1:6" x14ac:dyDescent="0.25">
      <c r="A471">
        <v>2</v>
      </c>
      <c r="B471" s="76">
        <v>411</v>
      </c>
      <c r="C471" s="76">
        <v>9.5500000000000007</v>
      </c>
      <c r="D471" s="76"/>
      <c r="E471" s="77" t="s">
        <v>55</v>
      </c>
      <c r="F471" s="78" t="s">
        <v>20</v>
      </c>
    </row>
    <row r="472" spans="1:6" x14ac:dyDescent="0.25">
      <c r="A472">
        <v>2</v>
      </c>
      <c r="B472" s="76">
        <v>412</v>
      </c>
      <c r="C472" s="76">
        <v>12.1</v>
      </c>
      <c r="D472" s="76">
        <v>7</v>
      </c>
      <c r="E472" s="77" t="s">
        <v>50</v>
      </c>
      <c r="F472" s="78" t="s">
        <v>19</v>
      </c>
    </row>
    <row r="473" spans="1:6" x14ac:dyDescent="0.25">
      <c r="A473">
        <v>2</v>
      </c>
      <c r="B473" s="76">
        <v>413</v>
      </c>
      <c r="C473" s="76">
        <v>19.739999999999998</v>
      </c>
      <c r="D473" s="76">
        <v>8</v>
      </c>
      <c r="E473" s="77" t="s">
        <v>46</v>
      </c>
      <c r="F473" s="78" t="s">
        <v>17</v>
      </c>
    </row>
    <row r="474" spans="1:6" x14ac:dyDescent="0.25">
      <c r="A474">
        <v>2</v>
      </c>
      <c r="B474" s="76">
        <v>414</v>
      </c>
      <c r="C474" s="76">
        <v>12.73</v>
      </c>
      <c r="D474" s="76">
        <v>5</v>
      </c>
      <c r="E474" s="77" t="s">
        <v>46</v>
      </c>
      <c r="F474" s="78" t="s">
        <v>17</v>
      </c>
    </row>
    <row r="475" spans="1:6" x14ac:dyDescent="0.25">
      <c r="A475">
        <v>2</v>
      </c>
      <c r="B475" s="76">
        <v>415</v>
      </c>
      <c r="C475" s="76">
        <v>28.65</v>
      </c>
      <c r="D475" s="76">
        <v>11</v>
      </c>
      <c r="E475" s="77" t="s">
        <v>46</v>
      </c>
      <c r="F475" s="78" t="s">
        <v>17</v>
      </c>
    </row>
    <row r="476" spans="1:6" x14ac:dyDescent="0.25">
      <c r="A476">
        <v>2</v>
      </c>
      <c r="B476" s="76">
        <v>416.1</v>
      </c>
      <c r="C476" s="76">
        <v>34.380000000000003</v>
      </c>
      <c r="D476" s="76"/>
      <c r="E476" s="77" t="s">
        <v>46</v>
      </c>
      <c r="F476" s="78" t="s">
        <v>17</v>
      </c>
    </row>
    <row r="477" spans="1:6" x14ac:dyDescent="0.25">
      <c r="A477">
        <v>2</v>
      </c>
      <c r="B477" s="76">
        <v>416.2</v>
      </c>
      <c r="C477" s="76">
        <v>19.739999999999998</v>
      </c>
      <c r="D477" s="76">
        <v>9</v>
      </c>
      <c r="E477" s="77" t="s">
        <v>46</v>
      </c>
      <c r="F477" s="78" t="s">
        <v>17</v>
      </c>
    </row>
    <row r="478" spans="1:6" x14ac:dyDescent="0.25">
      <c r="A478">
        <v>2</v>
      </c>
      <c r="B478" s="76">
        <v>417</v>
      </c>
      <c r="C478" s="76">
        <v>26.1</v>
      </c>
      <c r="D478" s="76"/>
      <c r="E478" s="77" t="s">
        <v>46</v>
      </c>
      <c r="F478" s="78" t="s">
        <v>17</v>
      </c>
    </row>
    <row r="479" spans="1:6" x14ac:dyDescent="0.25">
      <c r="A479">
        <v>2</v>
      </c>
      <c r="B479" s="76">
        <v>418.1</v>
      </c>
      <c r="C479" s="76">
        <v>33.42</v>
      </c>
      <c r="D479" s="76">
        <v>15</v>
      </c>
      <c r="E479" s="77" t="s">
        <v>47</v>
      </c>
      <c r="F479" s="78" t="s">
        <v>20</v>
      </c>
    </row>
    <row r="480" spans="1:6" x14ac:dyDescent="0.25">
      <c r="A480">
        <v>2</v>
      </c>
      <c r="B480" s="76">
        <v>418.2</v>
      </c>
      <c r="C480" s="76">
        <v>34.380000000000003</v>
      </c>
      <c r="D480" s="76">
        <v>15</v>
      </c>
      <c r="E480" s="77" t="s">
        <v>47</v>
      </c>
      <c r="F480" s="78" t="s">
        <v>20</v>
      </c>
    </row>
    <row r="481" spans="1:6" x14ac:dyDescent="0.25">
      <c r="A481">
        <v>2</v>
      </c>
      <c r="B481" s="76">
        <v>419</v>
      </c>
      <c r="C481" s="76">
        <v>34.06</v>
      </c>
      <c r="D481" s="76">
        <v>15</v>
      </c>
      <c r="E481" s="77" t="s">
        <v>44</v>
      </c>
      <c r="F481" s="78" t="s">
        <v>18</v>
      </c>
    </row>
    <row r="482" spans="1:6" x14ac:dyDescent="0.25">
      <c r="A482">
        <v>2</v>
      </c>
      <c r="B482" s="76">
        <v>420</v>
      </c>
      <c r="C482" s="76">
        <v>40.11</v>
      </c>
      <c r="D482" s="76">
        <v>15</v>
      </c>
      <c r="E482" s="77" t="s">
        <v>44</v>
      </c>
      <c r="F482" s="78" t="s">
        <v>18</v>
      </c>
    </row>
    <row r="483" spans="1:6" x14ac:dyDescent="0.25">
      <c r="A483">
        <v>2</v>
      </c>
      <c r="B483" s="76">
        <v>421</v>
      </c>
      <c r="C483" s="76">
        <v>28.65</v>
      </c>
      <c r="D483" s="76">
        <v>13</v>
      </c>
      <c r="E483" s="77" t="s">
        <v>44</v>
      </c>
      <c r="F483" s="78" t="s">
        <v>18</v>
      </c>
    </row>
    <row r="484" spans="1:6" x14ac:dyDescent="0.25">
      <c r="A484">
        <v>2</v>
      </c>
      <c r="B484" s="76">
        <v>422</v>
      </c>
      <c r="C484" s="76">
        <v>20.37</v>
      </c>
      <c r="D484" s="76">
        <v>10</v>
      </c>
      <c r="E484" s="77" t="s">
        <v>44</v>
      </c>
      <c r="F484" s="78" t="s">
        <v>18</v>
      </c>
    </row>
    <row r="485" spans="1:6" x14ac:dyDescent="0.25">
      <c r="A485">
        <v>2</v>
      </c>
      <c r="B485" s="76">
        <v>423.1</v>
      </c>
      <c r="C485" s="76">
        <v>35.01</v>
      </c>
      <c r="D485" s="76"/>
      <c r="E485" s="77" t="s">
        <v>44</v>
      </c>
      <c r="F485" s="78" t="s">
        <v>18</v>
      </c>
    </row>
    <row r="486" spans="1:6" x14ac:dyDescent="0.25">
      <c r="A486">
        <v>2</v>
      </c>
      <c r="B486" s="76">
        <v>423.2</v>
      </c>
      <c r="C486" s="76">
        <v>16.55</v>
      </c>
      <c r="D486" s="76">
        <v>7</v>
      </c>
      <c r="E486" s="77" t="s">
        <v>44</v>
      </c>
      <c r="F486" s="78" t="s">
        <v>18</v>
      </c>
    </row>
    <row r="487" spans="1:6" x14ac:dyDescent="0.25">
      <c r="A487">
        <v>2</v>
      </c>
      <c r="B487" s="76">
        <v>424</v>
      </c>
      <c r="C487" s="76">
        <v>12.1</v>
      </c>
      <c r="D487" s="76">
        <v>4</v>
      </c>
      <c r="E487" s="77" t="s">
        <v>52</v>
      </c>
      <c r="F487" s="78" t="s">
        <v>24</v>
      </c>
    </row>
    <row r="488" spans="1:6" x14ac:dyDescent="0.25">
      <c r="A488">
        <v>2</v>
      </c>
      <c r="B488" s="76">
        <v>425</v>
      </c>
      <c r="C488" s="76">
        <v>36.29</v>
      </c>
      <c r="D488" s="76">
        <v>13</v>
      </c>
      <c r="E488" s="77" t="s">
        <v>44</v>
      </c>
      <c r="F488" s="78" t="s">
        <v>18</v>
      </c>
    </row>
    <row r="489" spans="1:6" x14ac:dyDescent="0.25">
      <c r="A489">
        <v>2</v>
      </c>
      <c r="B489" s="76">
        <v>426</v>
      </c>
      <c r="C489" s="76">
        <v>15.92</v>
      </c>
      <c r="D489" s="76"/>
      <c r="E489" s="77" t="s">
        <v>49</v>
      </c>
      <c r="F489" s="78" t="s">
        <v>26</v>
      </c>
    </row>
    <row r="490" spans="1:6" x14ac:dyDescent="0.25">
      <c r="A490">
        <v>2</v>
      </c>
      <c r="B490" s="76">
        <v>427</v>
      </c>
      <c r="C490" s="76">
        <v>10.19</v>
      </c>
      <c r="D490" s="76">
        <v>6</v>
      </c>
      <c r="E490" s="77" t="s">
        <v>49</v>
      </c>
      <c r="F490" s="78" t="s">
        <v>26</v>
      </c>
    </row>
    <row r="491" spans="1:6" x14ac:dyDescent="0.25">
      <c r="A491">
        <v>2</v>
      </c>
      <c r="B491" s="76">
        <v>428</v>
      </c>
      <c r="C491" s="76">
        <v>10.82</v>
      </c>
      <c r="D491" s="76">
        <v>4</v>
      </c>
      <c r="E491" s="77" t="s">
        <v>49</v>
      </c>
      <c r="F491" s="78" t="s">
        <v>26</v>
      </c>
    </row>
    <row r="492" spans="1:6" x14ac:dyDescent="0.25">
      <c r="A492">
        <v>2</v>
      </c>
      <c r="B492" s="76">
        <v>429</v>
      </c>
      <c r="C492" s="76">
        <v>23.55</v>
      </c>
      <c r="D492" s="76">
        <v>9</v>
      </c>
      <c r="E492" s="77" t="s">
        <v>58</v>
      </c>
      <c r="F492" s="78" t="s">
        <v>59</v>
      </c>
    </row>
    <row r="493" spans="1:6" x14ac:dyDescent="0.25">
      <c r="A493">
        <v>2</v>
      </c>
      <c r="B493" s="76">
        <v>430</v>
      </c>
      <c r="C493" s="76">
        <v>30.56</v>
      </c>
      <c r="D493" s="76">
        <v>9</v>
      </c>
      <c r="E493" s="77" t="s">
        <v>52</v>
      </c>
      <c r="F493" s="78" t="s">
        <v>24</v>
      </c>
    </row>
    <row r="494" spans="1:6" x14ac:dyDescent="0.25">
      <c r="A494">
        <v>2</v>
      </c>
      <c r="B494" s="76">
        <v>431</v>
      </c>
      <c r="C494" s="76">
        <v>40.74</v>
      </c>
      <c r="D494" s="76">
        <v>14</v>
      </c>
      <c r="E494" s="77" t="s">
        <v>44</v>
      </c>
      <c r="F494" s="78" t="s">
        <v>18</v>
      </c>
    </row>
    <row r="495" spans="1:6" x14ac:dyDescent="0.25">
      <c r="A495">
        <v>2</v>
      </c>
      <c r="B495" s="76">
        <v>432.1</v>
      </c>
      <c r="C495" s="76">
        <v>15.28</v>
      </c>
      <c r="D495" s="76">
        <v>8</v>
      </c>
      <c r="E495" s="77" t="s">
        <v>46</v>
      </c>
      <c r="F495" s="78" t="s">
        <v>17</v>
      </c>
    </row>
    <row r="496" spans="1:6" x14ac:dyDescent="0.25">
      <c r="A496">
        <v>2</v>
      </c>
      <c r="B496" s="76">
        <v>432.2</v>
      </c>
      <c r="C496" s="76">
        <v>16.55</v>
      </c>
      <c r="D496" s="76">
        <v>6</v>
      </c>
      <c r="E496" s="77" t="s">
        <v>46</v>
      </c>
      <c r="F496" s="78" t="s">
        <v>17</v>
      </c>
    </row>
    <row r="497" spans="1:6" x14ac:dyDescent="0.25">
      <c r="A497">
        <v>2</v>
      </c>
      <c r="B497" s="76">
        <v>433</v>
      </c>
      <c r="C497" s="76">
        <v>18.14</v>
      </c>
      <c r="D497" s="76">
        <v>8</v>
      </c>
      <c r="E497" s="77" t="s">
        <v>51</v>
      </c>
      <c r="F497" s="78" t="s">
        <v>15</v>
      </c>
    </row>
    <row r="498" spans="1:6" x14ac:dyDescent="0.25">
      <c r="A498">
        <v>2</v>
      </c>
      <c r="B498" s="76">
        <v>434</v>
      </c>
      <c r="C498" s="76">
        <v>9.5500000000000007</v>
      </c>
      <c r="D498" s="76">
        <v>4</v>
      </c>
      <c r="E498" s="77" t="s">
        <v>48</v>
      </c>
      <c r="F498" s="78" t="s">
        <v>22</v>
      </c>
    </row>
    <row r="499" spans="1:6" x14ac:dyDescent="0.25">
      <c r="A499">
        <v>2</v>
      </c>
      <c r="B499" s="76">
        <v>435</v>
      </c>
      <c r="C499" s="76">
        <v>9.5500000000000007</v>
      </c>
      <c r="D499" s="76">
        <v>5</v>
      </c>
      <c r="E499" s="77" t="s">
        <v>55</v>
      </c>
      <c r="F499" s="78" t="s">
        <v>20</v>
      </c>
    </row>
    <row r="500" spans="1:6" x14ac:dyDescent="0.25">
      <c r="A500">
        <v>2</v>
      </c>
      <c r="B500" s="76">
        <v>436</v>
      </c>
      <c r="C500" s="76">
        <v>11.46</v>
      </c>
      <c r="D500" s="76">
        <v>5</v>
      </c>
      <c r="E500" s="77" t="s">
        <v>47</v>
      </c>
      <c r="F500" s="78" t="s">
        <v>20</v>
      </c>
    </row>
    <row r="501" spans="1:6" x14ac:dyDescent="0.25">
      <c r="A501">
        <v>2</v>
      </c>
      <c r="B501" s="76">
        <v>437</v>
      </c>
      <c r="C501" s="76">
        <v>19.100000000000001</v>
      </c>
      <c r="D501" s="76">
        <v>8</v>
      </c>
      <c r="E501" s="77" t="s">
        <v>47</v>
      </c>
      <c r="F501" s="78" t="s">
        <v>20</v>
      </c>
    </row>
    <row r="502" spans="1:6" x14ac:dyDescent="0.25">
      <c r="A502">
        <v>2</v>
      </c>
      <c r="B502" s="76">
        <v>438.1</v>
      </c>
      <c r="C502" s="76">
        <v>14.64</v>
      </c>
      <c r="D502" s="76">
        <v>7</v>
      </c>
      <c r="E502" s="77" t="s">
        <v>46</v>
      </c>
      <c r="F502" s="78" t="s">
        <v>17</v>
      </c>
    </row>
    <row r="503" spans="1:6" x14ac:dyDescent="0.25">
      <c r="A503">
        <v>2</v>
      </c>
      <c r="B503" s="76">
        <v>438.2</v>
      </c>
      <c r="C503" s="76">
        <v>18.46</v>
      </c>
      <c r="D503" s="76"/>
      <c r="E503" s="77" t="s">
        <v>46</v>
      </c>
      <c r="F503" s="78" t="s">
        <v>17</v>
      </c>
    </row>
    <row r="504" spans="1:6" x14ac:dyDescent="0.25">
      <c r="A504">
        <v>2</v>
      </c>
      <c r="B504" s="76">
        <v>439.1</v>
      </c>
      <c r="C504" s="76">
        <v>25.46</v>
      </c>
      <c r="D504" s="76">
        <v>9</v>
      </c>
      <c r="E504" s="77" t="s">
        <v>47</v>
      </c>
      <c r="F504" s="78" t="s">
        <v>20</v>
      </c>
    </row>
    <row r="505" spans="1:6" x14ac:dyDescent="0.25">
      <c r="A505">
        <v>2</v>
      </c>
      <c r="B505" s="76">
        <v>439.2</v>
      </c>
      <c r="C505" s="76">
        <v>15.92</v>
      </c>
      <c r="D505" s="76">
        <v>8</v>
      </c>
      <c r="E505" s="77" t="s">
        <v>47</v>
      </c>
      <c r="F505" s="78" t="s">
        <v>20</v>
      </c>
    </row>
    <row r="506" spans="1:6" x14ac:dyDescent="0.25">
      <c r="A506">
        <v>2</v>
      </c>
      <c r="B506" s="76">
        <v>440.1</v>
      </c>
      <c r="C506" s="76">
        <v>34.380000000000003</v>
      </c>
      <c r="D506" s="76">
        <v>12</v>
      </c>
      <c r="E506" s="77" t="s">
        <v>45</v>
      </c>
      <c r="F506" s="78" t="s">
        <v>25</v>
      </c>
    </row>
    <row r="507" spans="1:6" x14ac:dyDescent="0.25">
      <c r="A507">
        <v>2</v>
      </c>
      <c r="B507" s="76">
        <v>440.2</v>
      </c>
      <c r="C507" s="76">
        <v>31.83</v>
      </c>
      <c r="D507" s="76">
        <v>9</v>
      </c>
      <c r="E507" s="77" t="s">
        <v>45</v>
      </c>
      <c r="F507" s="78" t="s">
        <v>25</v>
      </c>
    </row>
    <row r="508" spans="1:6" x14ac:dyDescent="0.25">
      <c r="A508">
        <v>2</v>
      </c>
      <c r="B508" s="76">
        <v>441</v>
      </c>
      <c r="C508" s="76">
        <v>17.510000000000002</v>
      </c>
      <c r="D508" s="76">
        <v>8</v>
      </c>
      <c r="E508" s="77" t="s">
        <v>45</v>
      </c>
      <c r="F508" s="78" t="s">
        <v>25</v>
      </c>
    </row>
    <row r="509" spans="1:6" x14ac:dyDescent="0.25">
      <c r="A509">
        <v>2</v>
      </c>
      <c r="B509" s="76">
        <v>442</v>
      </c>
      <c r="C509" s="76">
        <v>15.28</v>
      </c>
      <c r="D509" s="76"/>
      <c r="E509" s="77" t="s">
        <v>46</v>
      </c>
      <c r="F509" s="78" t="s">
        <v>17</v>
      </c>
    </row>
    <row r="510" spans="1:6" x14ac:dyDescent="0.25">
      <c r="A510">
        <v>2</v>
      </c>
      <c r="B510" s="76">
        <v>443</v>
      </c>
      <c r="C510" s="76">
        <v>21.01</v>
      </c>
      <c r="D510" s="76">
        <v>10</v>
      </c>
      <c r="E510" s="77" t="s">
        <v>45</v>
      </c>
      <c r="F510" s="78" t="s">
        <v>25</v>
      </c>
    </row>
    <row r="511" spans="1:6" x14ac:dyDescent="0.25">
      <c r="A511">
        <v>2</v>
      </c>
      <c r="B511" s="76">
        <v>444.1</v>
      </c>
      <c r="C511" s="76">
        <v>21.01</v>
      </c>
      <c r="D511" s="76">
        <v>8</v>
      </c>
      <c r="E511" s="77" t="s">
        <v>46</v>
      </c>
      <c r="F511" s="78" t="s">
        <v>17</v>
      </c>
    </row>
    <row r="512" spans="1:6" x14ac:dyDescent="0.25">
      <c r="A512">
        <v>2</v>
      </c>
      <c r="B512" s="76">
        <v>444.2</v>
      </c>
      <c r="C512" s="76">
        <v>19.100000000000001</v>
      </c>
      <c r="D512" s="76">
        <v>7</v>
      </c>
      <c r="E512" s="77" t="s">
        <v>46</v>
      </c>
      <c r="F512" s="78" t="s">
        <v>17</v>
      </c>
    </row>
    <row r="513" spans="1:6" x14ac:dyDescent="0.25">
      <c r="A513">
        <v>2</v>
      </c>
      <c r="B513" s="76">
        <v>445.1</v>
      </c>
      <c r="C513" s="76">
        <v>18.46</v>
      </c>
      <c r="D513" s="76"/>
      <c r="E513" s="77" t="s">
        <v>52</v>
      </c>
      <c r="F513" s="78" t="s">
        <v>24</v>
      </c>
    </row>
    <row r="514" spans="1:6" x14ac:dyDescent="0.25">
      <c r="A514">
        <v>2</v>
      </c>
      <c r="B514" s="76">
        <v>445.2</v>
      </c>
      <c r="C514" s="76">
        <v>10.19</v>
      </c>
      <c r="D514" s="76">
        <v>6</v>
      </c>
      <c r="E514" s="77" t="s">
        <v>52</v>
      </c>
      <c r="F514" s="78" t="s">
        <v>24</v>
      </c>
    </row>
    <row r="515" spans="1:6" x14ac:dyDescent="0.25">
      <c r="A515">
        <v>2</v>
      </c>
      <c r="B515" s="76">
        <v>446</v>
      </c>
      <c r="C515" s="76">
        <v>26.74</v>
      </c>
      <c r="D515" s="76">
        <v>8</v>
      </c>
      <c r="E515" s="77" t="s">
        <v>57</v>
      </c>
      <c r="F515" s="78" t="s">
        <v>16</v>
      </c>
    </row>
    <row r="516" spans="1:6" x14ac:dyDescent="0.25">
      <c r="A516">
        <v>2</v>
      </c>
      <c r="B516" s="76">
        <v>447</v>
      </c>
      <c r="C516" s="76">
        <v>12.73</v>
      </c>
      <c r="D516" s="76">
        <v>6</v>
      </c>
      <c r="E516" s="77" t="s">
        <v>47</v>
      </c>
      <c r="F516" s="78" t="s">
        <v>20</v>
      </c>
    </row>
    <row r="517" spans="1:6" x14ac:dyDescent="0.25">
      <c r="A517">
        <v>2</v>
      </c>
      <c r="B517" s="76">
        <v>448.1</v>
      </c>
      <c r="C517" s="76">
        <v>34.380000000000003</v>
      </c>
      <c r="D517" s="76">
        <v>8</v>
      </c>
      <c r="E517" s="77" t="s">
        <v>47</v>
      </c>
      <c r="F517" s="78" t="s">
        <v>20</v>
      </c>
    </row>
    <row r="518" spans="1:6" x14ac:dyDescent="0.25">
      <c r="A518">
        <v>2</v>
      </c>
      <c r="B518" s="76">
        <v>448.2</v>
      </c>
      <c r="C518" s="76">
        <v>25.46</v>
      </c>
      <c r="D518" s="76">
        <v>8</v>
      </c>
      <c r="E518" s="77" t="s">
        <v>47</v>
      </c>
      <c r="F518" s="78" t="s">
        <v>20</v>
      </c>
    </row>
    <row r="519" spans="1:6" x14ac:dyDescent="0.25">
      <c r="A519">
        <v>2</v>
      </c>
      <c r="B519" s="76">
        <v>449</v>
      </c>
      <c r="C519" s="76">
        <v>12.73</v>
      </c>
      <c r="D519" s="76">
        <v>6</v>
      </c>
      <c r="E519" s="77" t="s">
        <v>45</v>
      </c>
      <c r="F519" s="78" t="s">
        <v>25</v>
      </c>
    </row>
    <row r="520" spans="1:6" x14ac:dyDescent="0.25">
      <c r="A520">
        <v>2</v>
      </c>
      <c r="B520" s="76">
        <v>450</v>
      </c>
      <c r="C520" s="76">
        <v>14.01</v>
      </c>
      <c r="D520" s="76">
        <v>8</v>
      </c>
      <c r="E520" s="77" t="s">
        <v>46</v>
      </c>
      <c r="F520" s="78" t="s">
        <v>17</v>
      </c>
    </row>
    <row r="521" spans="1:6" x14ac:dyDescent="0.25">
      <c r="A521">
        <v>2</v>
      </c>
      <c r="B521" s="76">
        <v>451</v>
      </c>
      <c r="C521" s="76">
        <v>17.829999999999998</v>
      </c>
      <c r="D521" s="76">
        <v>7</v>
      </c>
      <c r="E521" s="77" t="s">
        <v>47</v>
      </c>
      <c r="F521" s="78" t="s">
        <v>20</v>
      </c>
    </row>
    <row r="522" spans="1:6" x14ac:dyDescent="0.25">
      <c r="A522">
        <v>2</v>
      </c>
      <c r="B522" s="76">
        <v>452.1</v>
      </c>
      <c r="C522" s="76">
        <v>31.83</v>
      </c>
      <c r="D522" s="76">
        <v>8</v>
      </c>
      <c r="E522" s="77" t="s">
        <v>45</v>
      </c>
      <c r="F522" s="78" t="s">
        <v>25</v>
      </c>
    </row>
    <row r="523" spans="1:6" x14ac:dyDescent="0.25">
      <c r="A523">
        <v>2</v>
      </c>
      <c r="B523" s="76">
        <v>452.2</v>
      </c>
      <c r="C523" s="76">
        <v>41.38</v>
      </c>
      <c r="D523" s="76">
        <v>12</v>
      </c>
      <c r="E523" s="77" t="s">
        <v>45</v>
      </c>
      <c r="F523" s="78" t="s">
        <v>25</v>
      </c>
    </row>
    <row r="524" spans="1:6" x14ac:dyDescent="0.25">
      <c r="A524">
        <v>2</v>
      </c>
      <c r="B524" s="76">
        <v>453</v>
      </c>
      <c r="C524" s="76">
        <v>12.73</v>
      </c>
      <c r="D524" s="76">
        <v>5</v>
      </c>
      <c r="E524" s="77" t="s">
        <v>47</v>
      </c>
      <c r="F524" s="78" t="s">
        <v>20</v>
      </c>
    </row>
    <row r="525" spans="1:6" x14ac:dyDescent="0.25">
      <c r="A525">
        <v>2</v>
      </c>
      <c r="B525" s="76">
        <v>454</v>
      </c>
      <c r="C525" s="76">
        <v>40.11</v>
      </c>
      <c r="D525" s="76"/>
      <c r="E525" s="77" t="s">
        <v>45</v>
      </c>
      <c r="F525" s="78" t="s">
        <v>25</v>
      </c>
    </row>
    <row r="526" spans="1:6" x14ac:dyDescent="0.25">
      <c r="A526">
        <v>2</v>
      </c>
      <c r="B526" s="76">
        <v>455</v>
      </c>
      <c r="C526" s="76">
        <v>11.14</v>
      </c>
      <c r="D526" s="76">
        <v>5</v>
      </c>
      <c r="E526" s="77" t="s">
        <v>45</v>
      </c>
      <c r="F526" s="78" t="s">
        <v>25</v>
      </c>
    </row>
    <row r="527" spans="1:6" x14ac:dyDescent="0.25">
      <c r="A527">
        <v>2</v>
      </c>
      <c r="B527" s="76">
        <v>456.1</v>
      </c>
      <c r="C527" s="76">
        <v>40.74</v>
      </c>
      <c r="D527" s="76"/>
      <c r="E527" s="77" t="s">
        <v>45</v>
      </c>
      <c r="F527" s="78" t="s">
        <v>25</v>
      </c>
    </row>
    <row r="528" spans="1:6" x14ac:dyDescent="0.25">
      <c r="A528">
        <v>2</v>
      </c>
      <c r="B528" s="76">
        <v>456.2</v>
      </c>
      <c r="C528" s="76">
        <v>18.46</v>
      </c>
      <c r="D528" s="76">
        <v>7</v>
      </c>
      <c r="E528" s="77" t="s">
        <v>45</v>
      </c>
      <c r="F528" s="78" t="s">
        <v>25</v>
      </c>
    </row>
    <row r="529" spans="1:6" x14ac:dyDescent="0.25">
      <c r="A529">
        <v>2</v>
      </c>
      <c r="B529" s="76">
        <v>457</v>
      </c>
      <c r="C529" s="76">
        <v>25.46</v>
      </c>
      <c r="D529" s="76">
        <v>8</v>
      </c>
      <c r="E529" s="77" t="s">
        <v>52</v>
      </c>
      <c r="F529" s="78" t="s">
        <v>24</v>
      </c>
    </row>
    <row r="530" spans="1:6" x14ac:dyDescent="0.25">
      <c r="A530">
        <v>2</v>
      </c>
      <c r="B530" s="76">
        <v>458</v>
      </c>
      <c r="C530" s="76">
        <v>23.55</v>
      </c>
      <c r="D530" s="76">
        <v>6</v>
      </c>
      <c r="E530" s="77" t="s">
        <v>45</v>
      </c>
      <c r="F530" s="78" t="s">
        <v>25</v>
      </c>
    </row>
    <row r="531" spans="1:6" x14ac:dyDescent="0.25">
      <c r="A531">
        <v>2</v>
      </c>
      <c r="B531" s="76">
        <v>459</v>
      </c>
      <c r="C531" s="76">
        <v>43.29</v>
      </c>
      <c r="D531" s="76">
        <v>10</v>
      </c>
      <c r="E531" s="77" t="s">
        <v>45</v>
      </c>
      <c r="F531" s="78" t="s">
        <v>25</v>
      </c>
    </row>
    <row r="532" spans="1:6" x14ac:dyDescent="0.25">
      <c r="A532">
        <v>2</v>
      </c>
      <c r="B532" s="76">
        <v>460</v>
      </c>
      <c r="C532" s="76">
        <v>12.73</v>
      </c>
      <c r="D532" s="76"/>
      <c r="E532" s="77" t="s">
        <v>56</v>
      </c>
      <c r="F532" s="78" t="s">
        <v>20</v>
      </c>
    </row>
    <row r="533" spans="1:6" x14ac:dyDescent="0.25">
      <c r="A533">
        <v>2</v>
      </c>
      <c r="B533" s="76">
        <v>461</v>
      </c>
      <c r="C533" s="76">
        <v>11.78</v>
      </c>
      <c r="D533" s="76">
        <v>6</v>
      </c>
      <c r="E533" s="77" t="s">
        <v>47</v>
      </c>
      <c r="F533" s="78" t="s">
        <v>20</v>
      </c>
    </row>
    <row r="534" spans="1:6" x14ac:dyDescent="0.25">
      <c r="A534">
        <v>2</v>
      </c>
      <c r="B534" s="76">
        <v>462</v>
      </c>
      <c r="C534" s="76">
        <v>55.7</v>
      </c>
      <c r="D534" s="76">
        <v>13</v>
      </c>
      <c r="E534" s="77" t="s">
        <v>45</v>
      </c>
      <c r="F534" s="78" t="s">
        <v>25</v>
      </c>
    </row>
    <row r="535" spans="1:6" x14ac:dyDescent="0.25">
      <c r="A535">
        <v>2</v>
      </c>
      <c r="B535" s="76">
        <v>463</v>
      </c>
      <c r="C535" s="76">
        <v>38.200000000000003</v>
      </c>
      <c r="D535" s="76">
        <v>13</v>
      </c>
      <c r="E535" s="77" t="s">
        <v>45</v>
      </c>
      <c r="F535" s="78" t="s">
        <v>25</v>
      </c>
    </row>
    <row r="536" spans="1:6" x14ac:dyDescent="0.25">
      <c r="A536">
        <v>2</v>
      </c>
      <c r="B536" s="76">
        <v>464</v>
      </c>
      <c r="C536" s="76">
        <v>18.46</v>
      </c>
      <c r="D536" s="76">
        <v>8</v>
      </c>
      <c r="E536" s="77" t="s">
        <v>47</v>
      </c>
      <c r="F536" s="78" t="s">
        <v>20</v>
      </c>
    </row>
    <row r="537" spans="1:6" x14ac:dyDescent="0.25">
      <c r="A537">
        <v>2</v>
      </c>
      <c r="B537" s="76">
        <v>465</v>
      </c>
      <c r="C537" s="76">
        <v>15.28</v>
      </c>
      <c r="D537" s="76">
        <v>8</v>
      </c>
      <c r="E537" s="77" t="s">
        <v>47</v>
      </c>
      <c r="F537" s="78" t="s">
        <v>20</v>
      </c>
    </row>
    <row r="538" spans="1:6" x14ac:dyDescent="0.25">
      <c r="A538">
        <v>2</v>
      </c>
      <c r="B538" s="76">
        <v>466.1</v>
      </c>
      <c r="C538" s="76">
        <v>16.55</v>
      </c>
      <c r="D538" s="76">
        <v>10</v>
      </c>
      <c r="E538" s="77" t="s">
        <v>45</v>
      </c>
      <c r="F538" s="78" t="s">
        <v>25</v>
      </c>
    </row>
    <row r="539" spans="1:6" x14ac:dyDescent="0.25">
      <c r="A539">
        <v>2</v>
      </c>
      <c r="B539" s="76">
        <v>466.2</v>
      </c>
      <c r="C539" s="76">
        <v>19.739999999999998</v>
      </c>
      <c r="D539" s="76">
        <v>10</v>
      </c>
      <c r="E539" s="77" t="s">
        <v>45</v>
      </c>
      <c r="F539" s="78" t="s">
        <v>25</v>
      </c>
    </row>
    <row r="540" spans="1:6" x14ac:dyDescent="0.25">
      <c r="A540">
        <v>2</v>
      </c>
      <c r="B540" s="76">
        <v>467</v>
      </c>
      <c r="C540" s="76">
        <v>14.01</v>
      </c>
      <c r="D540" s="76"/>
      <c r="E540" s="77" t="s">
        <v>47</v>
      </c>
      <c r="F540" s="78" t="s">
        <v>20</v>
      </c>
    </row>
    <row r="541" spans="1:6" x14ac:dyDescent="0.25">
      <c r="A541">
        <v>2</v>
      </c>
      <c r="B541" s="76">
        <v>468</v>
      </c>
      <c r="C541" s="76">
        <v>17.190000000000001</v>
      </c>
      <c r="D541" s="76">
        <v>8</v>
      </c>
      <c r="E541" s="77" t="s">
        <v>47</v>
      </c>
      <c r="F541" s="78" t="s">
        <v>20</v>
      </c>
    </row>
    <row r="542" spans="1:6" x14ac:dyDescent="0.25">
      <c r="A542">
        <v>2</v>
      </c>
      <c r="B542" s="76">
        <v>469</v>
      </c>
      <c r="C542" s="76">
        <v>21.01</v>
      </c>
      <c r="D542" s="76">
        <v>11</v>
      </c>
      <c r="E542" s="77" t="s">
        <v>47</v>
      </c>
      <c r="F542" s="78" t="s">
        <v>20</v>
      </c>
    </row>
    <row r="543" spans="1:6" x14ac:dyDescent="0.25">
      <c r="A543">
        <v>2</v>
      </c>
      <c r="B543" s="76">
        <v>470.1</v>
      </c>
      <c r="C543" s="76">
        <v>15.28</v>
      </c>
      <c r="D543" s="76">
        <v>8</v>
      </c>
      <c r="E543" s="77" t="s">
        <v>47</v>
      </c>
      <c r="F543" s="78" t="s">
        <v>20</v>
      </c>
    </row>
    <row r="544" spans="1:6" x14ac:dyDescent="0.25">
      <c r="A544">
        <v>2</v>
      </c>
      <c r="B544" s="76">
        <v>470.2</v>
      </c>
      <c r="C544" s="76">
        <v>11.46</v>
      </c>
      <c r="D544" s="76">
        <v>5</v>
      </c>
      <c r="E544" s="77" t="s">
        <v>47</v>
      </c>
      <c r="F544" s="78" t="s">
        <v>20</v>
      </c>
    </row>
    <row r="545" spans="1:6" x14ac:dyDescent="0.25">
      <c r="A545">
        <v>2</v>
      </c>
      <c r="B545" s="76">
        <v>471</v>
      </c>
      <c r="C545" s="76">
        <v>17.829999999999998</v>
      </c>
      <c r="D545" s="76"/>
      <c r="E545" s="77" t="s">
        <v>47</v>
      </c>
      <c r="F545" s="78" t="s">
        <v>20</v>
      </c>
    </row>
    <row r="546" spans="1:6" x14ac:dyDescent="0.25">
      <c r="A546">
        <v>2</v>
      </c>
      <c r="B546" s="76">
        <v>472</v>
      </c>
      <c r="C546" s="76">
        <v>16.55</v>
      </c>
      <c r="D546" s="76">
        <v>5</v>
      </c>
      <c r="E546" s="77" t="s">
        <v>45</v>
      </c>
      <c r="F546" s="78" t="s">
        <v>25</v>
      </c>
    </row>
    <row r="547" spans="1:6" x14ac:dyDescent="0.25">
      <c r="A547">
        <v>2</v>
      </c>
      <c r="B547" s="76">
        <v>473</v>
      </c>
      <c r="C547" s="76">
        <v>26.74</v>
      </c>
      <c r="D547" s="76">
        <v>11</v>
      </c>
      <c r="E547" s="77" t="s">
        <v>45</v>
      </c>
      <c r="F547" s="78" t="s">
        <v>25</v>
      </c>
    </row>
    <row r="548" spans="1:6" x14ac:dyDescent="0.25">
      <c r="A548">
        <v>2</v>
      </c>
      <c r="B548" s="76">
        <v>474</v>
      </c>
      <c r="C548" s="76">
        <v>17.190000000000001</v>
      </c>
      <c r="D548" s="76">
        <v>7</v>
      </c>
      <c r="E548" s="77" t="s">
        <v>45</v>
      </c>
      <c r="F548" s="78" t="s">
        <v>25</v>
      </c>
    </row>
    <row r="549" spans="1:6" x14ac:dyDescent="0.25">
      <c r="A549">
        <v>2</v>
      </c>
      <c r="B549" s="76">
        <v>475</v>
      </c>
      <c r="C549" s="76">
        <v>18.46</v>
      </c>
      <c r="D549" s="76">
        <v>9</v>
      </c>
      <c r="E549" s="77" t="s">
        <v>46</v>
      </c>
      <c r="F549" s="78" t="s">
        <v>17</v>
      </c>
    </row>
    <row r="550" spans="1:6" x14ac:dyDescent="0.25">
      <c r="A550">
        <v>2</v>
      </c>
      <c r="B550" s="76">
        <v>476.1</v>
      </c>
      <c r="C550" s="76">
        <v>23.24</v>
      </c>
      <c r="D550" s="76">
        <v>8</v>
      </c>
      <c r="E550" s="77" t="s">
        <v>45</v>
      </c>
      <c r="F550" s="78" t="s">
        <v>25</v>
      </c>
    </row>
    <row r="551" spans="1:6" x14ac:dyDescent="0.25">
      <c r="A551">
        <v>2</v>
      </c>
      <c r="B551" s="76">
        <v>476.2</v>
      </c>
      <c r="C551" s="76">
        <v>26.42</v>
      </c>
      <c r="D551" s="76">
        <v>9</v>
      </c>
      <c r="E551" s="77" t="s">
        <v>45</v>
      </c>
      <c r="F551" s="78" t="s">
        <v>25</v>
      </c>
    </row>
    <row r="552" spans="1:6" x14ac:dyDescent="0.25">
      <c r="A552">
        <v>2</v>
      </c>
      <c r="B552" s="76">
        <v>476.3</v>
      </c>
      <c r="C552" s="76">
        <v>14.64</v>
      </c>
      <c r="D552" s="76"/>
      <c r="E552" s="77" t="s">
        <v>45</v>
      </c>
      <c r="F552" s="78" t="s">
        <v>25</v>
      </c>
    </row>
    <row r="553" spans="1:6" x14ac:dyDescent="0.25">
      <c r="A553">
        <v>2</v>
      </c>
      <c r="B553" s="76">
        <v>476.4</v>
      </c>
      <c r="C553" s="76">
        <v>16.55</v>
      </c>
      <c r="D553" s="76">
        <v>8</v>
      </c>
      <c r="E553" s="77" t="s">
        <v>45</v>
      </c>
      <c r="F553" s="78" t="s">
        <v>25</v>
      </c>
    </row>
    <row r="554" spans="1:6" x14ac:dyDescent="0.25">
      <c r="A554">
        <v>2</v>
      </c>
      <c r="B554" s="76">
        <v>477</v>
      </c>
      <c r="C554" s="76">
        <v>12.1</v>
      </c>
      <c r="D554" s="76">
        <v>6</v>
      </c>
      <c r="E554" s="77" t="s">
        <v>56</v>
      </c>
      <c r="F554" s="78" t="s">
        <v>20</v>
      </c>
    </row>
    <row r="555" spans="1:6" x14ac:dyDescent="0.25">
      <c r="A555">
        <v>2</v>
      </c>
      <c r="B555" s="76">
        <v>478</v>
      </c>
      <c r="C555" s="76">
        <v>10.5</v>
      </c>
      <c r="D555" s="76">
        <v>6</v>
      </c>
      <c r="E555" s="77" t="s">
        <v>47</v>
      </c>
      <c r="F555" s="78" t="s">
        <v>20</v>
      </c>
    </row>
    <row r="556" spans="1:6" x14ac:dyDescent="0.25">
      <c r="A556">
        <v>2</v>
      </c>
      <c r="B556" s="76">
        <v>479.1</v>
      </c>
      <c r="C556" s="76">
        <v>34.380000000000003</v>
      </c>
      <c r="D556" s="76">
        <v>12</v>
      </c>
      <c r="E556" s="77" t="s">
        <v>45</v>
      </c>
      <c r="F556" s="78" t="s">
        <v>25</v>
      </c>
    </row>
    <row r="557" spans="1:6" x14ac:dyDescent="0.25">
      <c r="A557">
        <v>2</v>
      </c>
      <c r="B557" s="76">
        <v>479.2</v>
      </c>
      <c r="C557" s="76">
        <v>17.829999999999998</v>
      </c>
      <c r="D557" s="76">
        <v>10</v>
      </c>
      <c r="E557" s="77" t="s">
        <v>45</v>
      </c>
      <c r="F557" s="78" t="s">
        <v>25</v>
      </c>
    </row>
    <row r="558" spans="1:6" x14ac:dyDescent="0.25">
      <c r="A558">
        <v>2</v>
      </c>
      <c r="B558" s="76">
        <v>480</v>
      </c>
      <c r="C558" s="76">
        <v>28.01</v>
      </c>
      <c r="D558" s="76"/>
      <c r="E558" s="77" t="s">
        <v>45</v>
      </c>
      <c r="F558" s="78" t="s">
        <v>25</v>
      </c>
    </row>
    <row r="559" spans="1:6" x14ac:dyDescent="0.25">
      <c r="A559">
        <v>2</v>
      </c>
      <c r="B559" s="76">
        <v>481</v>
      </c>
      <c r="C559" s="76">
        <v>12.73</v>
      </c>
      <c r="D559" s="76">
        <v>6</v>
      </c>
      <c r="E559" s="77" t="s">
        <v>60</v>
      </c>
      <c r="F559" s="78" t="s">
        <v>61</v>
      </c>
    </row>
    <row r="560" spans="1:6" x14ac:dyDescent="0.25">
      <c r="A560">
        <v>2</v>
      </c>
      <c r="B560" s="76">
        <v>482</v>
      </c>
      <c r="C560" s="76">
        <v>10.19</v>
      </c>
      <c r="D560" s="76">
        <v>4</v>
      </c>
      <c r="E560" s="77" t="s">
        <v>47</v>
      </c>
      <c r="F560" s="78" t="s">
        <v>20</v>
      </c>
    </row>
    <row r="561" spans="1:6" x14ac:dyDescent="0.25">
      <c r="A561">
        <v>2</v>
      </c>
      <c r="B561" s="76">
        <v>483</v>
      </c>
      <c r="C561" s="76">
        <v>31.19</v>
      </c>
      <c r="D561" s="76">
        <v>11</v>
      </c>
      <c r="E561" s="77" t="s">
        <v>45</v>
      </c>
      <c r="F561" s="78" t="s">
        <v>25</v>
      </c>
    </row>
    <row r="562" spans="1:6" x14ac:dyDescent="0.25">
      <c r="A562">
        <v>2</v>
      </c>
      <c r="B562" s="76">
        <v>484</v>
      </c>
      <c r="C562" s="76">
        <v>20.37</v>
      </c>
      <c r="D562" s="76">
        <v>9</v>
      </c>
      <c r="E562" s="77" t="s">
        <v>45</v>
      </c>
      <c r="F562" s="78" t="s">
        <v>25</v>
      </c>
    </row>
    <row r="563" spans="1:6" x14ac:dyDescent="0.25">
      <c r="A563">
        <v>2</v>
      </c>
      <c r="B563" s="76">
        <v>485</v>
      </c>
      <c r="C563" s="76">
        <v>17.829999999999998</v>
      </c>
      <c r="D563" s="76">
        <v>5</v>
      </c>
      <c r="E563" s="77" t="s">
        <v>45</v>
      </c>
      <c r="F563" s="78" t="s">
        <v>25</v>
      </c>
    </row>
    <row r="564" spans="1:6" x14ac:dyDescent="0.25">
      <c r="A564">
        <v>2</v>
      </c>
      <c r="B564" s="76">
        <v>486</v>
      </c>
      <c r="C564" s="76">
        <v>35.01</v>
      </c>
      <c r="D564" s="76"/>
      <c r="E564" s="77" t="s">
        <v>45</v>
      </c>
      <c r="F564" s="78" t="s">
        <v>25</v>
      </c>
    </row>
    <row r="565" spans="1:6" x14ac:dyDescent="0.25">
      <c r="A565">
        <v>2</v>
      </c>
      <c r="B565" s="76">
        <v>487</v>
      </c>
      <c r="C565" s="76">
        <v>19.100000000000001</v>
      </c>
      <c r="D565" s="76">
        <v>9</v>
      </c>
      <c r="E565" s="77" t="s">
        <v>45</v>
      </c>
      <c r="F565" s="78" t="s">
        <v>25</v>
      </c>
    </row>
    <row r="566" spans="1:6" x14ac:dyDescent="0.25">
      <c r="A566">
        <v>2</v>
      </c>
      <c r="B566" s="76">
        <v>488</v>
      </c>
      <c r="C566" s="76">
        <v>35.65</v>
      </c>
      <c r="D566" s="76">
        <v>13</v>
      </c>
      <c r="E566" s="77" t="s">
        <v>45</v>
      </c>
      <c r="F566" s="78" t="s">
        <v>25</v>
      </c>
    </row>
    <row r="567" spans="1:6" x14ac:dyDescent="0.25">
      <c r="A567">
        <v>2</v>
      </c>
      <c r="B567" s="76">
        <v>489</v>
      </c>
      <c r="C567" s="76">
        <v>21.65</v>
      </c>
      <c r="D567" s="76"/>
      <c r="E567" s="77" t="s">
        <v>45</v>
      </c>
      <c r="F567" s="78" t="s">
        <v>25</v>
      </c>
    </row>
    <row r="568" spans="1:6" x14ac:dyDescent="0.25">
      <c r="A568">
        <v>2</v>
      </c>
      <c r="B568" s="76">
        <v>490</v>
      </c>
      <c r="C568" s="76">
        <v>12.1</v>
      </c>
      <c r="D568" s="76">
        <v>6</v>
      </c>
      <c r="E568" s="77" t="s">
        <v>62</v>
      </c>
      <c r="F568" s="78" t="s">
        <v>63</v>
      </c>
    </row>
    <row r="569" spans="1:6" x14ac:dyDescent="0.25">
      <c r="A569">
        <v>2</v>
      </c>
      <c r="B569" s="76">
        <v>491</v>
      </c>
      <c r="C569" s="76">
        <v>15.92</v>
      </c>
      <c r="D569" s="76">
        <v>9</v>
      </c>
      <c r="E569" s="77" t="s">
        <v>45</v>
      </c>
      <c r="F569" s="78" t="s">
        <v>25</v>
      </c>
    </row>
    <row r="570" spans="1:6" x14ac:dyDescent="0.25">
      <c r="A570">
        <v>2</v>
      </c>
      <c r="B570" s="76">
        <v>492</v>
      </c>
      <c r="C570" s="76">
        <v>38.200000000000003</v>
      </c>
      <c r="D570" s="76">
        <v>11</v>
      </c>
      <c r="E570" s="77" t="s">
        <v>45</v>
      </c>
      <c r="F570" s="78" t="s">
        <v>25</v>
      </c>
    </row>
    <row r="571" spans="1:6" x14ac:dyDescent="0.25">
      <c r="A571">
        <v>2</v>
      </c>
      <c r="B571" s="76">
        <v>493</v>
      </c>
      <c r="C571" s="76">
        <v>29.92</v>
      </c>
      <c r="D571" s="76"/>
      <c r="E571" s="77" t="s">
        <v>45</v>
      </c>
      <c r="F571" s="78" t="s">
        <v>25</v>
      </c>
    </row>
    <row r="572" spans="1:6" x14ac:dyDescent="0.25">
      <c r="A572">
        <v>2</v>
      </c>
      <c r="B572" s="76">
        <v>494</v>
      </c>
      <c r="C572" s="76">
        <v>12.73</v>
      </c>
      <c r="D572" s="76">
        <v>7</v>
      </c>
      <c r="E572" s="77" t="s">
        <v>45</v>
      </c>
      <c r="F572" s="78" t="s">
        <v>25</v>
      </c>
    </row>
    <row r="573" spans="1:6" x14ac:dyDescent="0.25">
      <c r="A573">
        <v>2</v>
      </c>
      <c r="B573" s="76">
        <v>495.1</v>
      </c>
      <c r="C573" s="76">
        <v>19.100000000000001</v>
      </c>
      <c r="D573" s="76">
        <v>11</v>
      </c>
      <c r="E573" s="77" t="s">
        <v>45</v>
      </c>
      <c r="F573" s="78" t="s">
        <v>25</v>
      </c>
    </row>
    <row r="574" spans="1:6" x14ac:dyDescent="0.25">
      <c r="A574">
        <v>2</v>
      </c>
      <c r="B574" s="76">
        <v>495.2</v>
      </c>
      <c r="C574" s="76">
        <v>18.46</v>
      </c>
      <c r="D574" s="76">
        <v>12</v>
      </c>
      <c r="E574" s="77" t="s">
        <v>45</v>
      </c>
      <c r="F574" s="78" t="s">
        <v>25</v>
      </c>
    </row>
    <row r="575" spans="1:6" x14ac:dyDescent="0.25">
      <c r="A575">
        <v>2</v>
      </c>
      <c r="B575" s="76">
        <v>496</v>
      </c>
      <c r="C575" s="76">
        <v>23.55</v>
      </c>
      <c r="D575" s="76">
        <v>12</v>
      </c>
      <c r="E575" s="77" t="s">
        <v>45</v>
      </c>
      <c r="F575" s="78" t="s">
        <v>25</v>
      </c>
    </row>
    <row r="576" spans="1:6" x14ac:dyDescent="0.25">
      <c r="A576">
        <v>2</v>
      </c>
      <c r="B576" s="76">
        <v>497</v>
      </c>
      <c r="C576" s="76">
        <v>27.06</v>
      </c>
      <c r="D576" s="76"/>
      <c r="E576" s="77" t="s">
        <v>45</v>
      </c>
      <c r="F576" s="78" t="s">
        <v>25</v>
      </c>
    </row>
    <row r="577" spans="1:6" x14ac:dyDescent="0.25">
      <c r="A577">
        <v>2</v>
      </c>
      <c r="B577" s="76">
        <v>498</v>
      </c>
      <c r="C577" s="76">
        <v>17.510000000000002</v>
      </c>
      <c r="D577" s="76">
        <v>8</v>
      </c>
      <c r="E577" s="77" t="s">
        <v>45</v>
      </c>
      <c r="F577" s="78" t="s">
        <v>25</v>
      </c>
    </row>
    <row r="578" spans="1:6" x14ac:dyDescent="0.25">
      <c r="A578">
        <v>2</v>
      </c>
      <c r="B578" s="76">
        <v>499</v>
      </c>
      <c r="C578" s="76">
        <v>15.28</v>
      </c>
      <c r="D578" s="76"/>
      <c r="E578" s="77" t="s">
        <v>45</v>
      </c>
      <c r="F578" s="78" t="s">
        <v>25</v>
      </c>
    </row>
    <row r="579" spans="1:6" x14ac:dyDescent="0.25">
      <c r="A579">
        <v>2</v>
      </c>
      <c r="B579" s="76">
        <v>500.1</v>
      </c>
      <c r="C579" s="76">
        <v>37.56</v>
      </c>
      <c r="D579" s="76">
        <v>12</v>
      </c>
      <c r="E579" s="77" t="s">
        <v>45</v>
      </c>
      <c r="F579" s="78" t="s">
        <v>25</v>
      </c>
    </row>
    <row r="580" spans="1:6" x14ac:dyDescent="0.25">
      <c r="A580">
        <v>2</v>
      </c>
      <c r="B580" s="76">
        <v>500.2</v>
      </c>
      <c r="C580" s="76">
        <v>32.47</v>
      </c>
      <c r="D580" s="76">
        <v>10</v>
      </c>
      <c r="E580" s="77" t="s">
        <v>45</v>
      </c>
      <c r="F580" s="78" t="s">
        <v>25</v>
      </c>
    </row>
    <row r="581" spans="1:6" x14ac:dyDescent="0.25">
      <c r="A581">
        <v>2</v>
      </c>
      <c r="B581" s="76">
        <v>501.1</v>
      </c>
      <c r="C581" s="76">
        <v>22.92</v>
      </c>
      <c r="D581" s="76">
        <v>11</v>
      </c>
      <c r="E581" s="77" t="s">
        <v>45</v>
      </c>
      <c r="F581" s="78" t="s">
        <v>25</v>
      </c>
    </row>
    <row r="582" spans="1:6" x14ac:dyDescent="0.25">
      <c r="A582">
        <v>2</v>
      </c>
      <c r="B582" s="76">
        <v>501.2</v>
      </c>
      <c r="C582" s="76">
        <v>34.380000000000003</v>
      </c>
      <c r="D582" s="76">
        <v>12</v>
      </c>
      <c r="E582" s="77" t="s">
        <v>45</v>
      </c>
      <c r="F582" s="78" t="s">
        <v>25</v>
      </c>
    </row>
    <row r="583" spans="1:6" x14ac:dyDescent="0.25">
      <c r="A583">
        <v>2</v>
      </c>
      <c r="B583" s="76">
        <v>502</v>
      </c>
      <c r="C583" s="76">
        <v>12.73</v>
      </c>
      <c r="D583" s="76">
        <v>8</v>
      </c>
      <c r="E583" s="77" t="s">
        <v>45</v>
      </c>
      <c r="F583" s="78" t="s">
        <v>25</v>
      </c>
    </row>
    <row r="584" spans="1:6" x14ac:dyDescent="0.25">
      <c r="A584">
        <v>2</v>
      </c>
      <c r="B584" s="76">
        <v>503</v>
      </c>
      <c r="C584" s="76">
        <v>22.28</v>
      </c>
      <c r="D584" s="76">
        <v>11</v>
      </c>
      <c r="E584" s="77" t="s">
        <v>45</v>
      </c>
      <c r="F584" s="78" t="s">
        <v>25</v>
      </c>
    </row>
    <row r="585" spans="1:6" x14ac:dyDescent="0.25">
      <c r="A585">
        <v>2</v>
      </c>
      <c r="B585" s="76">
        <v>504</v>
      </c>
      <c r="C585" s="76">
        <v>11.46</v>
      </c>
      <c r="D585" s="76"/>
      <c r="E585" s="77" t="s">
        <v>45</v>
      </c>
      <c r="F585" s="78" t="s">
        <v>25</v>
      </c>
    </row>
    <row r="586" spans="1:6" x14ac:dyDescent="0.25">
      <c r="A586">
        <v>2</v>
      </c>
      <c r="B586" s="76">
        <v>505.1</v>
      </c>
      <c r="C586" s="76">
        <v>34.380000000000003</v>
      </c>
      <c r="D586" s="76">
        <v>14</v>
      </c>
      <c r="E586" s="77" t="s">
        <v>45</v>
      </c>
      <c r="F586" s="78" t="s">
        <v>25</v>
      </c>
    </row>
    <row r="587" spans="1:6" x14ac:dyDescent="0.25">
      <c r="A587">
        <v>2</v>
      </c>
      <c r="B587" s="76">
        <v>505.2</v>
      </c>
      <c r="C587" s="76">
        <v>16.55</v>
      </c>
      <c r="D587" s="76">
        <v>10</v>
      </c>
      <c r="E587" s="77" t="s">
        <v>45</v>
      </c>
      <c r="F587" s="78" t="s">
        <v>25</v>
      </c>
    </row>
    <row r="588" spans="1:6" x14ac:dyDescent="0.25">
      <c r="A588">
        <v>2</v>
      </c>
      <c r="B588" s="76">
        <v>506</v>
      </c>
      <c r="C588" s="76">
        <v>9.8699999999999992</v>
      </c>
      <c r="D588" s="76">
        <v>5</v>
      </c>
      <c r="E588" s="77" t="s">
        <v>52</v>
      </c>
      <c r="F588" s="78" t="s">
        <v>24</v>
      </c>
    </row>
    <row r="589" spans="1:6" x14ac:dyDescent="0.25">
      <c r="A589">
        <v>2</v>
      </c>
      <c r="B589" s="76">
        <v>507</v>
      </c>
      <c r="C589" s="76">
        <v>17.510000000000002</v>
      </c>
      <c r="D589" s="76"/>
      <c r="E589" s="77" t="s">
        <v>52</v>
      </c>
      <c r="F589" s="78" t="s">
        <v>24</v>
      </c>
    </row>
    <row r="590" spans="1:6" x14ac:dyDescent="0.25">
      <c r="A590">
        <v>2</v>
      </c>
      <c r="B590" s="76">
        <v>508</v>
      </c>
      <c r="C590" s="76">
        <v>19.100000000000001</v>
      </c>
      <c r="D590" s="76">
        <v>7</v>
      </c>
      <c r="E590" s="77" t="s">
        <v>52</v>
      </c>
      <c r="F590" s="78" t="s">
        <v>24</v>
      </c>
    </row>
    <row r="591" spans="1:6" x14ac:dyDescent="0.25">
      <c r="A591">
        <v>2</v>
      </c>
      <c r="B591" s="76">
        <v>509</v>
      </c>
      <c r="C591" s="76">
        <v>27.37</v>
      </c>
      <c r="D591" s="76">
        <v>10</v>
      </c>
      <c r="E591" s="77" t="s">
        <v>45</v>
      </c>
      <c r="F591" s="78" t="s">
        <v>25</v>
      </c>
    </row>
    <row r="592" spans="1:6" x14ac:dyDescent="0.25">
      <c r="A592">
        <v>2</v>
      </c>
      <c r="B592" s="76">
        <v>510</v>
      </c>
      <c r="C592" s="76">
        <v>40.11</v>
      </c>
      <c r="D592" s="76">
        <v>11</v>
      </c>
      <c r="E592" s="77" t="s">
        <v>45</v>
      </c>
      <c r="F592" s="78" t="s">
        <v>25</v>
      </c>
    </row>
    <row r="593" spans="1:6" x14ac:dyDescent="0.25">
      <c r="A593">
        <v>2</v>
      </c>
      <c r="B593" s="76">
        <v>511</v>
      </c>
      <c r="C593" s="76">
        <v>16.55</v>
      </c>
      <c r="D593" s="76"/>
      <c r="E593" s="77" t="s">
        <v>45</v>
      </c>
      <c r="F593" s="78" t="s">
        <v>25</v>
      </c>
    </row>
    <row r="594" spans="1:6" x14ac:dyDescent="0.25">
      <c r="A594">
        <v>2</v>
      </c>
      <c r="B594" s="76">
        <v>512</v>
      </c>
      <c r="C594" s="76">
        <v>15.92</v>
      </c>
      <c r="D594" s="76">
        <v>10</v>
      </c>
      <c r="E594" s="77" t="s">
        <v>46</v>
      </c>
      <c r="F594" s="78" t="s">
        <v>17</v>
      </c>
    </row>
    <row r="595" spans="1:6" x14ac:dyDescent="0.25">
      <c r="A595">
        <v>2</v>
      </c>
      <c r="B595" s="76">
        <v>513</v>
      </c>
      <c r="C595" s="76">
        <v>12.73</v>
      </c>
      <c r="D595" s="76">
        <v>4</v>
      </c>
      <c r="E595" s="77" t="s">
        <v>47</v>
      </c>
      <c r="F595" s="78" t="s">
        <v>20</v>
      </c>
    </row>
    <row r="596" spans="1:6" x14ac:dyDescent="0.25">
      <c r="A596">
        <v>2</v>
      </c>
      <c r="B596" s="76">
        <v>514</v>
      </c>
      <c r="C596" s="76">
        <v>31.83</v>
      </c>
      <c r="D596" s="76">
        <v>14</v>
      </c>
      <c r="E596" s="77" t="s">
        <v>45</v>
      </c>
      <c r="F596" s="78" t="s">
        <v>25</v>
      </c>
    </row>
    <row r="597" spans="1:6" x14ac:dyDescent="0.25">
      <c r="A597">
        <v>2</v>
      </c>
      <c r="B597" s="76">
        <v>515</v>
      </c>
      <c r="C597" s="76">
        <v>29.28</v>
      </c>
      <c r="D597" s="76">
        <v>9</v>
      </c>
      <c r="E597" s="77" t="s">
        <v>45</v>
      </c>
      <c r="F597" s="78" t="s">
        <v>25</v>
      </c>
    </row>
    <row r="598" spans="1:6" x14ac:dyDescent="0.25">
      <c r="A598">
        <v>2</v>
      </c>
      <c r="B598" s="76">
        <v>516</v>
      </c>
      <c r="C598" s="76">
        <v>14.01</v>
      </c>
      <c r="D598" s="76">
        <v>7</v>
      </c>
      <c r="E598" s="77" t="s">
        <v>47</v>
      </c>
      <c r="F598" s="78" t="s">
        <v>20</v>
      </c>
    </row>
    <row r="599" spans="1:6" x14ac:dyDescent="0.25">
      <c r="A599">
        <v>2</v>
      </c>
      <c r="B599" s="76">
        <v>517</v>
      </c>
      <c r="C599" s="76">
        <v>15.28</v>
      </c>
      <c r="D599" s="76">
        <v>9</v>
      </c>
      <c r="E599" s="77" t="s">
        <v>45</v>
      </c>
      <c r="F599" s="78" t="s">
        <v>25</v>
      </c>
    </row>
    <row r="600" spans="1:6" x14ac:dyDescent="0.25">
      <c r="A600">
        <v>2</v>
      </c>
      <c r="B600" s="76">
        <v>518</v>
      </c>
      <c r="C600" s="76">
        <v>10.19</v>
      </c>
      <c r="D600" s="76">
        <v>6</v>
      </c>
      <c r="E600" s="77" t="s">
        <v>46</v>
      </c>
      <c r="F600" s="78" t="s">
        <v>17</v>
      </c>
    </row>
    <row r="601" spans="1:6" x14ac:dyDescent="0.25">
      <c r="A601">
        <v>2</v>
      </c>
      <c r="B601" s="76">
        <v>519</v>
      </c>
      <c r="C601" s="76">
        <v>25.46</v>
      </c>
      <c r="D601" s="76">
        <v>10</v>
      </c>
      <c r="E601" s="77" t="s">
        <v>45</v>
      </c>
      <c r="F601" s="78" t="s">
        <v>25</v>
      </c>
    </row>
    <row r="602" spans="1:6" x14ac:dyDescent="0.25">
      <c r="A602">
        <v>2</v>
      </c>
      <c r="B602" s="76">
        <v>520</v>
      </c>
      <c r="C602" s="76">
        <v>48.38</v>
      </c>
      <c r="D602" s="76">
        <v>9</v>
      </c>
      <c r="E602" s="77" t="s">
        <v>45</v>
      </c>
      <c r="F602" s="78" t="s">
        <v>25</v>
      </c>
    </row>
    <row r="603" spans="1:6" x14ac:dyDescent="0.25">
      <c r="A603">
        <v>2</v>
      </c>
      <c r="B603" s="76">
        <v>521</v>
      </c>
      <c r="C603" s="76">
        <v>26.1</v>
      </c>
      <c r="D603" s="76">
        <v>7</v>
      </c>
      <c r="E603" s="77" t="s">
        <v>45</v>
      </c>
      <c r="F603" s="78" t="s">
        <v>25</v>
      </c>
    </row>
    <row r="604" spans="1:6" x14ac:dyDescent="0.25">
      <c r="A604">
        <v>2</v>
      </c>
      <c r="B604" s="76">
        <v>522</v>
      </c>
      <c r="C604" s="76">
        <v>13.37</v>
      </c>
      <c r="D604" s="76">
        <v>6</v>
      </c>
      <c r="E604" s="77" t="s">
        <v>45</v>
      </c>
      <c r="F604" s="78" t="s">
        <v>25</v>
      </c>
    </row>
    <row r="605" spans="1:6" x14ac:dyDescent="0.25">
      <c r="A605">
        <v>2</v>
      </c>
      <c r="B605" s="76">
        <v>523</v>
      </c>
      <c r="C605" s="76">
        <v>23.55</v>
      </c>
      <c r="D605" s="76">
        <v>6</v>
      </c>
      <c r="E605" s="77" t="s">
        <v>45</v>
      </c>
      <c r="F605" s="78" t="s">
        <v>25</v>
      </c>
    </row>
    <row r="606" spans="1:6" x14ac:dyDescent="0.25">
      <c r="A606">
        <v>2</v>
      </c>
      <c r="B606" s="76">
        <v>524</v>
      </c>
      <c r="C606" s="76">
        <v>23.87</v>
      </c>
      <c r="D606" s="76">
        <v>7</v>
      </c>
      <c r="E606" s="77" t="s">
        <v>45</v>
      </c>
      <c r="F606" s="78" t="s">
        <v>25</v>
      </c>
    </row>
    <row r="607" spans="1:6" x14ac:dyDescent="0.25">
      <c r="A607">
        <v>2</v>
      </c>
      <c r="B607" s="76">
        <v>525</v>
      </c>
      <c r="C607" s="76">
        <v>14.32</v>
      </c>
      <c r="D607" s="76">
        <v>6</v>
      </c>
      <c r="E607" s="77" t="s">
        <v>45</v>
      </c>
      <c r="F607" s="78" t="s">
        <v>25</v>
      </c>
    </row>
    <row r="608" spans="1:6" x14ac:dyDescent="0.25">
      <c r="A608">
        <v>2</v>
      </c>
      <c r="B608" s="76">
        <v>526</v>
      </c>
      <c r="C608" s="76">
        <v>22.6</v>
      </c>
      <c r="D608" s="76">
        <v>6</v>
      </c>
      <c r="E608" s="77" t="s">
        <v>45</v>
      </c>
      <c r="F608" s="78" t="s">
        <v>25</v>
      </c>
    </row>
    <row r="609" spans="1:6" x14ac:dyDescent="0.25">
      <c r="A609">
        <v>2</v>
      </c>
      <c r="B609" s="76">
        <v>527</v>
      </c>
      <c r="C609" s="76">
        <v>15.28</v>
      </c>
      <c r="D609" s="76">
        <v>6</v>
      </c>
      <c r="E609" s="77" t="s">
        <v>45</v>
      </c>
      <c r="F609" s="78" t="s">
        <v>25</v>
      </c>
    </row>
    <row r="610" spans="1:6" x14ac:dyDescent="0.25">
      <c r="A610">
        <v>2</v>
      </c>
      <c r="B610" s="76">
        <v>528</v>
      </c>
      <c r="C610" s="76">
        <v>18.46</v>
      </c>
      <c r="D610" s="76">
        <v>9</v>
      </c>
      <c r="E610" s="77" t="s">
        <v>45</v>
      </c>
      <c r="F610" s="78" t="s">
        <v>25</v>
      </c>
    </row>
    <row r="611" spans="1:6" x14ac:dyDescent="0.25">
      <c r="A611">
        <v>2</v>
      </c>
      <c r="B611" s="76">
        <v>529</v>
      </c>
      <c r="C611" s="76">
        <v>25.46</v>
      </c>
      <c r="D611" s="76">
        <v>8</v>
      </c>
      <c r="E611" s="77" t="s">
        <v>45</v>
      </c>
      <c r="F611" s="78" t="s">
        <v>25</v>
      </c>
    </row>
    <row r="612" spans="1:6" x14ac:dyDescent="0.25">
      <c r="A612">
        <v>2</v>
      </c>
      <c r="B612" s="76">
        <v>530</v>
      </c>
      <c r="C612" s="76">
        <v>21.01</v>
      </c>
      <c r="D612" s="76">
        <v>7</v>
      </c>
      <c r="E612" s="77" t="s">
        <v>45</v>
      </c>
      <c r="F612" s="78" t="s">
        <v>25</v>
      </c>
    </row>
    <row r="613" spans="1:6" x14ac:dyDescent="0.25">
      <c r="A613">
        <v>2</v>
      </c>
      <c r="B613" s="76">
        <v>531</v>
      </c>
      <c r="C613" s="76">
        <v>19.100000000000001</v>
      </c>
      <c r="D613" s="76">
        <v>7</v>
      </c>
      <c r="E613" s="77" t="s">
        <v>45</v>
      </c>
      <c r="F613" s="78" t="s">
        <v>25</v>
      </c>
    </row>
    <row r="614" spans="1:6" x14ac:dyDescent="0.25">
      <c r="A614">
        <v>2</v>
      </c>
      <c r="B614" s="76">
        <v>532</v>
      </c>
      <c r="C614" s="76">
        <v>38.200000000000003</v>
      </c>
      <c r="D614" s="76">
        <v>9</v>
      </c>
      <c r="E614" s="77" t="s">
        <v>45</v>
      </c>
      <c r="F614" s="78" t="s">
        <v>25</v>
      </c>
    </row>
    <row r="615" spans="1:6" x14ac:dyDescent="0.25">
      <c r="A615">
        <v>2</v>
      </c>
      <c r="B615" s="76">
        <v>533.1</v>
      </c>
      <c r="C615" s="76">
        <v>14.01</v>
      </c>
      <c r="D615" s="76">
        <v>6</v>
      </c>
      <c r="E615" s="77" t="s">
        <v>45</v>
      </c>
      <c r="F615" s="78" t="s">
        <v>25</v>
      </c>
    </row>
    <row r="616" spans="1:6" x14ac:dyDescent="0.25">
      <c r="A616">
        <v>2</v>
      </c>
      <c r="B616" s="76">
        <v>533.20000000000005</v>
      </c>
      <c r="C616" s="76">
        <v>17.510000000000002</v>
      </c>
      <c r="D616" s="76">
        <v>6</v>
      </c>
      <c r="E616" s="77" t="s">
        <v>45</v>
      </c>
      <c r="F616" s="78" t="s">
        <v>25</v>
      </c>
    </row>
    <row r="617" spans="1:6" x14ac:dyDescent="0.25">
      <c r="A617">
        <v>2</v>
      </c>
      <c r="B617" s="76">
        <v>534</v>
      </c>
      <c r="C617" s="76">
        <v>14.01</v>
      </c>
      <c r="D617" s="76">
        <v>8</v>
      </c>
      <c r="E617" s="77" t="s">
        <v>45</v>
      </c>
      <c r="F617" s="78" t="s">
        <v>25</v>
      </c>
    </row>
    <row r="618" spans="1:6" x14ac:dyDescent="0.25">
      <c r="A618">
        <v>2</v>
      </c>
      <c r="B618" s="76">
        <v>535</v>
      </c>
      <c r="C618" s="76">
        <v>12.1</v>
      </c>
      <c r="D618" s="76">
        <v>4</v>
      </c>
      <c r="E618" s="77" t="s">
        <v>45</v>
      </c>
      <c r="F618" s="78" t="s">
        <v>25</v>
      </c>
    </row>
    <row r="619" spans="1:6" x14ac:dyDescent="0.25">
      <c r="A619">
        <v>2</v>
      </c>
      <c r="B619" s="76">
        <v>536</v>
      </c>
      <c r="C619" s="76">
        <v>12.73</v>
      </c>
      <c r="D619" s="76">
        <v>5</v>
      </c>
      <c r="E619" s="77" t="s">
        <v>45</v>
      </c>
      <c r="F619" s="78" t="s">
        <v>25</v>
      </c>
    </row>
    <row r="620" spans="1:6" x14ac:dyDescent="0.25">
      <c r="A620">
        <v>2</v>
      </c>
      <c r="B620" s="76">
        <v>537.1</v>
      </c>
      <c r="C620" s="76">
        <v>27.06</v>
      </c>
      <c r="D620" s="76">
        <v>9</v>
      </c>
      <c r="E620" s="77" t="s">
        <v>45</v>
      </c>
      <c r="F620" s="78" t="s">
        <v>25</v>
      </c>
    </row>
    <row r="621" spans="1:6" x14ac:dyDescent="0.25">
      <c r="A621">
        <v>2</v>
      </c>
      <c r="B621" s="76">
        <v>537.20000000000005</v>
      </c>
      <c r="C621" s="76">
        <v>25.46</v>
      </c>
      <c r="D621" s="76">
        <v>9</v>
      </c>
      <c r="E621" s="77" t="s">
        <v>45</v>
      </c>
      <c r="F621" s="78" t="s">
        <v>25</v>
      </c>
    </row>
    <row r="622" spans="1:6" x14ac:dyDescent="0.25">
      <c r="A622">
        <v>2</v>
      </c>
      <c r="B622" s="76">
        <v>538</v>
      </c>
      <c r="C622" s="76">
        <v>12.73</v>
      </c>
      <c r="D622" s="76">
        <v>4</v>
      </c>
      <c r="E622" s="77" t="s">
        <v>45</v>
      </c>
      <c r="F622" s="78" t="s">
        <v>25</v>
      </c>
    </row>
    <row r="623" spans="1:6" x14ac:dyDescent="0.25">
      <c r="A623">
        <v>2</v>
      </c>
      <c r="B623" s="76">
        <v>539</v>
      </c>
      <c r="C623" s="76">
        <v>10.19</v>
      </c>
      <c r="D623" s="76">
        <v>4</v>
      </c>
      <c r="E623" s="77" t="s">
        <v>45</v>
      </c>
      <c r="F623" s="78" t="s">
        <v>25</v>
      </c>
    </row>
    <row r="624" spans="1:6" x14ac:dyDescent="0.25">
      <c r="A624">
        <v>2</v>
      </c>
      <c r="B624" s="76">
        <v>540.1</v>
      </c>
      <c r="C624" s="76">
        <v>21.33</v>
      </c>
      <c r="D624" s="76">
        <v>7</v>
      </c>
      <c r="E624" s="77" t="s">
        <v>45</v>
      </c>
      <c r="F624" s="78" t="s">
        <v>25</v>
      </c>
    </row>
    <row r="625" spans="1:6" x14ac:dyDescent="0.25">
      <c r="A625">
        <v>2</v>
      </c>
      <c r="B625" s="76">
        <v>540.20000000000005</v>
      </c>
      <c r="C625" s="76">
        <v>19.739999999999998</v>
      </c>
      <c r="D625" s="76">
        <v>6</v>
      </c>
      <c r="E625" s="77" t="s">
        <v>45</v>
      </c>
      <c r="F625" s="78" t="s">
        <v>25</v>
      </c>
    </row>
    <row r="626" spans="1:6" x14ac:dyDescent="0.25">
      <c r="A626">
        <v>2</v>
      </c>
      <c r="B626" s="76">
        <v>541</v>
      </c>
      <c r="C626" s="76">
        <v>42.02</v>
      </c>
      <c r="D626" s="76">
        <v>8</v>
      </c>
      <c r="E626" s="77" t="s">
        <v>45</v>
      </c>
      <c r="F626" s="78" t="s">
        <v>25</v>
      </c>
    </row>
    <row r="627" spans="1:6" x14ac:dyDescent="0.25">
      <c r="A627">
        <v>2</v>
      </c>
      <c r="B627" s="76">
        <v>542</v>
      </c>
      <c r="C627" s="76">
        <v>30.24</v>
      </c>
      <c r="D627" s="76">
        <v>8</v>
      </c>
      <c r="E627" s="77" t="s">
        <v>45</v>
      </c>
      <c r="F627" s="78" t="s">
        <v>25</v>
      </c>
    </row>
    <row r="628" spans="1:6" x14ac:dyDescent="0.25">
      <c r="A628">
        <v>2</v>
      </c>
      <c r="B628" s="76">
        <v>543</v>
      </c>
      <c r="C628" s="76">
        <v>12.73</v>
      </c>
      <c r="D628" s="76">
        <v>4</v>
      </c>
      <c r="E628" s="77" t="s">
        <v>45</v>
      </c>
      <c r="F628" s="78" t="s">
        <v>25</v>
      </c>
    </row>
    <row r="629" spans="1:6" x14ac:dyDescent="0.25">
      <c r="A629">
        <v>2</v>
      </c>
      <c r="B629" s="76">
        <v>544</v>
      </c>
      <c r="C629" s="76">
        <v>40.74</v>
      </c>
      <c r="D629" s="76">
        <v>7</v>
      </c>
      <c r="E629" s="77" t="s">
        <v>45</v>
      </c>
      <c r="F629" s="78" t="s">
        <v>25</v>
      </c>
    </row>
    <row r="630" spans="1:6" x14ac:dyDescent="0.25">
      <c r="A630">
        <v>2</v>
      </c>
      <c r="B630" s="76">
        <v>545</v>
      </c>
      <c r="C630" s="76">
        <v>28.65</v>
      </c>
      <c r="D630" s="76">
        <v>6</v>
      </c>
      <c r="E630" s="77" t="s">
        <v>45</v>
      </c>
      <c r="F630" s="78" t="s">
        <v>25</v>
      </c>
    </row>
    <row r="631" spans="1:6" x14ac:dyDescent="0.25">
      <c r="A631">
        <v>2</v>
      </c>
      <c r="B631" s="76">
        <v>546</v>
      </c>
      <c r="C631" s="76">
        <v>14.01</v>
      </c>
      <c r="D631" s="76">
        <v>6</v>
      </c>
      <c r="E631" s="77" t="s">
        <v>45</v>
      </c>
      <c r="F631" s="78" t="s">
        <v>25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191"/>
  <sheetViews>
    <sheetView topLeftCell="A34" workbookViewId="0">
      <selection activeCell="C191" sqref="C191"/>
    </sheetView>
  </sheetViews>
  <sheetFormatPr baseColWidth="10" defaultRowHeight="15" x14ac:dyDescent="0.25"/>
  <cols>
    <col min="6" max="6" width="11.85546875" bestFit="1" customWidth="1"/>
  </cols>
  <sheetData>
    <row r="1" spans="1:8" x14ac:dyDescent="0.25">
      <c r="A1" t="s">
        <v>84</v>
      </c>
      <c r="F1" t="s">
        <v>89</v>
      </c>
    </row>
    <row r="3" spans="1:8" x14ac:dyDescent="0.25">
      <c r="A3" s="71" t="s">
        <v>32</v>
      </c>
      <c r="B3" s="71" t="s">
        <v>33</v>
      </c>
      <c r="C3" s="71" t="s">
        <v>34</v>
      </c>
      <c r="D3" s="72" t="s">
        <v>35</v>
      </c>
      <c r="E3" s="71" t="s">
        <v>36</v>
      </c>
      <c r="F3" s="92" t="s">
        <v>85</v>
      </c>
      <c r="G3" s="92" t="s">
        <v>86</v>
      </c>
      <c r="H3" s="92" t="s">
        <v>87</v>
      </c>
    </row>
    <row r="4" spans="1:8" x14ac:dyDescent="0.25">
      <c r="A4" s="76">
        <v>3</v>
      </c>
      <c r="B4" s="76">
        <v>19.100000000000001</v>
      </c>
      <c r="C4" s="76">
        <v>12</v>
      </c>
      <c r="D4" s="77" t="s">
        <v>45</v>
      </c>
      <c r="E4" s="78" t="s">
        <v>25</v>
      </c>
      <c r="F4">
        <f>B4^2</f>
        <v>364.81000000000006</v>
      </c>
      <c r="G4">
        <f>C4^2</f>
        <v>144</v>
      </c>
      <c r="H4">
        <f>B4*C4</f>
        <v>229.20000000000002</v>
      </c>
    </row>
    <row r="5" spans="1:8" x14ac:dyDescent="0.25">
      <c r="A5" s="76">
        <v>5</v>
      </c>
      <c r="B5" s="76">
        <v>17.510000000000002</v>
      </c>
      <c r="C5" s="76">
        <v>13</v>
      </c>
      <c r="D5" s="77" t="s">
        <v>45</v>
      </c>
      <c r="E5" s="78" t="s">
        <v>25</v>
      </c>
      <c r="F5">
        <f t="shared" ref="F5:F68" si="0">B5^2</f>
        <v>306.60010000000005</v>
      </c>
      <c r="G5">
        <f t="shared" ref="G5:G68" si="1">C5^2</f>
        <v>169</v>
      </c>
      <c r="H5">
        <f t="shared" ref="H5:H68" si="2">B5*C5</f>
        <v>227.63000000000002</v>
      </c>
    </row>
    <row r="6" spans="1:8" x14ac:dyDescent="0.25">
      <c r="A6" s="76">
        <v>7</v>
      </c>
      <c r="B6" s="76">
        <v>29.28</v>
      </c>
      <c r="C6" s="76">
        <v>13</v>
      </c>
      <c r="D6" s="77" t="s">
        <v>45</v>
      </c>
      <c r="E6" s="78" t="s">
        <v>25</v>
      </c>
      <c r="F6">
        <f t="shared" si="0"/>
        <v>857.31840000000011</v>
      </c>
      <c r="G6">
        <f t="shared" si="1"/>
        <v>169</v>
      </c>
      <c r="H6">
        <f t="shared" si="2"/>
        <v>380.64</v>
      </c>
    </row>
    <row r="7" spans="1:8" x14ac:dyDescent="0.25">
      <c r="A7" s="76">
        <v>10.199999999999999</v>
      </c>
      <c r="B7" s="76">
        <v>28.65</v>
      </c>
      <c r="C7" s="76">
        <v>12</v>
      </c>
      <c r="D7" s="77" t="s">
        <v>45</v>
      </c>
      <c r="E7" s="78" t="s">
        <v>25</v>
      </c>
      <c r="F7">
        <f t="shared" si="0"/>
        <v>820.82249999999988</v>
      </c>
      <c r="G7">
        <f t="shared" si="1"/>
        <v>144</v>
      </c>
      <c r="H7">
        <f t="shared" si="2"/>
        <v>343.79999999999995</v>
      </c>
    </row>
    <row r="8" spans="1:8" x14ac:dyDescent="0.25">
      <c r="A8" s="76">
        <v>10.3</v>
      </c>
      <c r="B8" s="76">
        <v>36.61</v>
      </c>
      <c r="C8" s="76">
        <v>13</v>
      </c>
      <c r="D8" s="77" t="s">
        <v>45</v>
      </c>
      <c r="E8" s="78" t="s">
        <v>25</v>
      </c>
      <c r="F8">
        <f t="shared" si="0"/>
        <v>1340.2920999999999</v>
      </c>
      <c r="G8">
        <f t="shared" si="1"/>
        <v>169</v>
      </c>
      <c r="H8">
        <f t="shared" si="2"/>
        <v>475.93</v>
      </c>
    </row>
    <row r="9" spans="1:8" x14ac:dyDescent="0.25">
      <c r="A9" s="76">
        <v>11</v>
      </c>
      <c r="B9" s="76">
        <v>15.92</v>
      </c>
      <c r="C9" s="76">
        <v>9</v>
      </c>
      <c r="D9" s="77" t="s">
        <v>45</v>
      </c>
      <c r="E9" s="78" t="s">
        <v>25</v>
      </c>
      <c r="F9">
        <f t="shared" si="0"/>
        <v>253.44640000000001</v>
      </c>
      <c r="G9">
        <f t="shared" si="1"/>
        <v>81</v>
      </c>
      <c r="H9">
        <f t="shared" si="2"/>
        <v>143.28</v>
      </c>
    </row>
    <row r="10" spans="1:8" x14ac:dyDescent="0.25">
      <c r="A10" s="76">
        <v>13</v>
      </c>
      <c r="B10" s="76">
        <v>15.92</v>
      </c>
      <c r="C10" s="76">
        <v>10</v>
      </c>
      <c r="D10" s="77" t="s">
        <v>45</v>
      </c>
      <c r="E10" s="78" t="s">
        <v>25</v>
      </c>
      <c r="F10">
        <f t="shared" si="0"/>
        <v>253.44640000000001</v>
      </c>
      <c r="G10">
        <f t="shared" si="1"/>
        <v>100</v>
      </c>
      <c r="H10">
        <f t="shared" si="2"/>
        <v>159.19999999999999</v>
      </c>
    </row>
    <row r="11" spans="1:8" x14ac:dyDescent="0.25">
      <c r="A11" s="76">
        <v>195.1</v>
      </c>
      <c r="B11" s="76">
        <v>25.46</v>
      </c>
      <c r="C11" s="76">
        <v>7</v>
      </c>
      <c r="D11" s="77" t="s">
        <v>45</v>
      </c>
      <c r="E11" s="78" t="s">
        <v>25</v>
      </c>
      <c r="F11">
        <f t="shared" si="0"/>
        <v>648.21160000000009</v>
      </c>
      <c r="G11">
        <f t="shared" si="1"/>
        <v>49</v>
      </c>
      <c r="H11">
        <f t="shared" si="2"/>
        <v>178.22</v>
      </c>
    </row>
    <row r="12" spans="1:8" x14ac:dyDescent="0.25">
      <c r="A12" s="76">
        <v>201</v>
      </c>
      <c r="B12" s="76">
        <v>24.83</v>
      </c>
      <c r="C12" s="76">
        <v>11</v>
      </c>
      <c r="D12" s="77" t="s">
        <v>45</v>
      </c>
      <c r="E12" s="78" t="s">
        <v>25</v>
      </c>
      <c r="F12">
        <f t="shared" si="0"/>
        <v>616.52889999999991</v>
      </c>
      <c r="G12">
        <f t="shared" si="1"/>
        <v>121</v>
      </c>
      <c r="H12">
        <f t="shared" si="2"/>
        <v>273.13</v>
      </c>
    </row>
    <row r="13" spans="1:8" x14ac:dyDescent="0.25">
      <c r="A13" s="76">
        <v>207</v>
      </c>
      <c r="B13" s="76">
        <v>22.28</v>
      </c>
      <c r="C13" s="76">
        <v>4</v>
      </c>
      <c r="D13" s="77" t="s">
        <v>45</v>
      </c>
      <c r="E13" s="78" t="s">
        <v>25</v>
      </c>
      <c r="F13">
        <f t="shared" si="0"/>
        <v>496.39840000000004</v>
      </c>
      <c r="G13">
        <f t="shared" si="1"/>
        <v>16</v>
      </c>
      <c r="H13">
        <f t="shared" si="2"/>
        <v>89.12</v>
      </c>
    </row>
    <row r="14" spans="1:8" x14ac:dyDescent="0.25">
      <c r="A14" s="76">
        <v>208</v>
      </c>
      <c r="B14" s="76">
        <v>10.5</v>
      </c>
      <c r="C14" s="76">
        <v>7</v>
      </c>
      <c r="D14" s="77" t="s">
        <v>45</v>
      </c>
      <c r="E14" s="78" t="s">
        <v>25</v>
      </c>
      <c r="F14">
        <f t="shared" si="0"/>
        <v>110.25</v>
      </c>
      <c r="G14">
        <f t="shared" si="1"/>
        <v>49</v>
      </c>
      <c r="H14">
        <f t="shared" si="2"/>
        <v>73.5</v>
      </c>
    </row>
    <row r="15" spans="1:8" x14ac:dyDescent="0.25">
      <c r="A15" s="76">
        <v>228.2</v>
      </c>
      <c r="B15" s="76">
        <v>38.200000000000003</v>
      </c>
      <c r="C15" s="76">
        <v>14</v>
      </c>
      <c r="D15" s="77" t="s">
        <v>45</v>
      </c>
      <c r="E15" s="78" t="s">
        <v>25</v>
      </c>
      <c r="F15">
        <f t="shared" si="0"/>
        <v>1459.2400000000002</v>
      </c>
      <c r="G15">
        <f t="shared" si="1"/>
        <v>196</v>
      </c>
      <c r="H15">
        <f t="shared" si="2"/>
        <v>534.80000000000007</v>
      </c>
    </row>
    <row r="16" spans="1:8" x14ac:dyDescent="0.25">
      <c r="A16" s="76">
        <v>244</v>
      </c>
      <c r="B16" s="76">
        <v>36.29</v>
      </c>
      <c r="C16" s="76">
        <v>15</v>
      </c>
      <c r="D16" s="77" t="s">
        <v>45</v>
      </c>
      <c r="E16" s="78" t="s">
        <v>25</v>
      </c>
      <c r="F16">
        <f t="shared" si="0"/>
        <v>1316.9640999999999</v>
      </c>
      <c r="G16">
        <f t="shared" si="1"/>
        <v>225</v>
      </c>
      <c r="H16">
        <f t="shared" si="2"/>
        <v>544.35</v>
      </c>
    </row>
    <row r="17" spans="1:8" x14ac:dyDescent="0.25">
      <c r="A17" s="76">
        <v>245</v>
      </c>
      <c r="B17" s="76">
        <v>54.11</v>
      </c>
      <c r="C17" s="76">
        <v>16</v>
      </c>
      <c r="D17" s="77" t="s">
        <v>45</v>
      </c>
      <c r="E17" s="78" t="s">
        <v>25</v>
      </c>
      <c r="F17">
        <f t="shared" si="0"/>
        <v>2927.8921</v>
      </c>
      <c r="G17">
        <f t="shared" si="1"/>
        <v>256</v>
      </c>
      <c r="H17">
        <f t="shared" si="2"/>
        <v>865.76</v>
      </c>
    </row>
    <row r="18" spans="1:8" x14ac:dyDescent="0.25">
      <c r="A18" s="76">
        <v>250</v>
      </c>
      <c r="B18" s="76">
        <v>17.190000000000001</v>
      </c>
      <c r="C18" s="76">
        <v>8</v>
      </c>
      <c r="D18" s="77" t="s">
        <v>45</v>
      </c>
      <c r="E18" s="78" t="s">
        <v>25</v>
      </c>
      <c r="F18">
        <f t="shared" si="0"/>
        <v>295.49610000000007</v>
      </c>
      <c r="G18">
        <f t="shared" si="1"/>
        <v>64</v>
      </c>
      <c r="H18">
        <f t="shared" si="2"/>
        <v>137.52000000000001</v>
      </c>
    </row>
    <row r="19" spans="1:8" x14ac:dyDescent="0.25">
      <c r="A19" s="76">
        <v>251.1</v>
      </c>
      <c r="B19" s="76">
        <v>40.74</v>
      </c>
      <c r="C19" s="76">
        <v>15</v>
      </c>
      <c r="D19" s="77" t="s">
        <v>45</v>
      </c>
      <c r="E19" s="78" t="s">
        <v>25</v>
      </c>
      <c r="F19">
        <f t="shared" si="0"/>
        <v>1659.7476000000001</v>
      </c>
      <c r="G19">
        <f t="shared" si="1"/>
        <v>225</v>
      </c>
      <c r="H19">
        <f t="shared" si="2"/>
        <v>611.1</v>
      </c>
    </row>
    <row r="20" spans="1:8" x14ac:dyDescent="0.25">
      <c r="A20" s="76">
        <v>252</v>
      </c>
      <c r="B20" s="76">
        <v>43.29</v>
      </c>
      <c r="C20" s="76">
        <v>18</v>
      </c>
      <c r="D20" s="77" t="s">
        <v>45</v>
      </c>
      <c r="E20" s="78" t="s">
        <v>25</v>
      </c>
      <c r="F20">
        <f t="shared" si="0"/>
        <v>1874.0240999999999</v>
      </c>
      <c r="G20">
        <f t="shared" si="1"/>
        <v>324</v>
      </c>
      <c r="H20">
        <f t="shared" si="2"/>
        <v>779.22</v>
      </c>
    </row>
    <row r="21" spans="1:8" x14ac:dyDescent="0.25">
      <c r="A21" s="76">
        <v>263</v>
      </c>
      <c r="B21" s="76">
        <v>12.1</v>
      </c>
      <c r="C21" s="76">
        <v>5</v>
      </c>
      <c r="D21" s="77" t="s">
        <v>45</v>
      </c>
      <c r="E21" s="78" t="s">
        <v>25</v>
      </c>
      <c r="F21">
        <f t="shared" si="0"/>
        <v>146.41</v>
      </c>
      <c r="G21">
        <f t="shared" si="1"/>
        <v>25</v>
      </c>
      <c r="H21">
        <f t="shared" si="2"/>
        <v>60.5</v>
      </c>
    </row>
    <row r="22" spans="1:8" x14ac:dyDescent="0.25">
      <c r="A22" s="76">
        <v>264</v>
      </c>
      <c r="B22" s="76">
        <v>41.38</v>
      </c>
      <c r="C22" s="76">
        <v>11</v>
      </c>
      <c r="D22" s="77" t="s">
        <v>45</v>
      </c>
      <c r="E22" s="78" t="s">
        <v>25</v>
      </c>
      <c r="F22">
        <f t="shared" si="0"/>
        <v>1712.3044000000002</v>
      </c>
      <c r="G22">
        <f t="shared" si="1"/>
        <v>121</v>
      </c>
      <c r="H22">
        <f t="shared" si="2"/>
        <v>455.18</v>
      </c>
    </row>
    <row r="23" spans="1:8" x14ac:dyDescent="0.25">
      <c r="A23" s="76">
        <v>268</v>
      </c>
      <c r="B23" s="76">
        <v>11.46</v>
      </c>
      <c r="C23" s="76">
        <v>5</v>
      </c>
      <c r="D23" s="77" t="s">
        <v>45</v>
      </c>
      <c r="E23" s="78" t="s">
        <v>25</v>
      </c>
      <c r="F23">
        <f t="shared" si="0"/>
        <v>131.33160000000001</v>
      </c>
      <c r="G23">
        <f t="shared" si="1"/>
        <v>25</v>
      </c>
      <c r="H23">
        <f t="shared" si="2"/>
        <v>57.300000000000004</v>
      </c>
    </row>
    <row r="24" spans="1:8" x14ac:dyDescent="0.25">
      <c r="A24" s="76">
        <v>269</v>
      </c>
      <c r="B24" s="76">
        <v>33.42</v>
      </c>
      <c r="C24" s="76">
        <v>11</v>
      </c>
      <c r="D24" s="77" t="s">
        <v>45</v>
      </c>
      <c r="E24" s="78" t="s">
        <v>25</v>
      </c>
      <c r="F24">
        <f t="shared" si="0"/>
        <v>1116.8964000000001</v>
      </c>
      <c r="G24">
        <f t="shared" si="1"/>
        <v>121</v>
      </c>
      <c r="H24">
        <f t="shared" si="2"/>
        <v>367.62</v>
      </c>
    </row>
    <row r="25" spans="1:8" x14ac:dyDescent="0.25">
      <c r="A25" s="76">
        <v>270</v>
      </c>
      <c r="B25" s="76">
        <v>28.65</v>
      </c>
      <c r="C25" s="76">
        <v>13</v>
      </c>
      <c r="D25" s="77" t="s">
        <v>45</v>
      </c>
      <c r="E25" s="78" t="s">
        <v>25</v>
      </c>
      <c r="F25">
        <f t="shared" si="0"/>
        <v>820.82249999999988</v>
      </c>
      <c r="G25">
        <f t="shared" si="1"/>
        <v>169</v>
      </c>
      <c r="H25">
        <f t="shared" si="2"/>
        <v>372.45</v>
      </c>
    </row>
    <row r="26" spans="1:8" x14ac:dyDescent="0.25">
      <c r="A26" s="76">
        <v>276.2</v>
      </c>
      <c r="B26" s="76">
        <v>19.100000000000001</v>
      </c>
      <c r="C26" s="76">
        <v>12</v>
      </c>
      <c r="D26" s="77" t="s">
        <v>45</v>
      </c>
      <c r="E26" s="78" t="s">
        <v>25</v>
      </c>
      <c r="F26">
        <f t="shared" si="0"/>
        <v>364.81000000000006</v>
      </c>
      <c r="G26">
        <f t="shared" si="1"/>
        <v>144</v>
      </c>
      <c r="H26">
        <f t="shared" si="2"/>
        <v>229.20000000000002</v>
      </c>
    </row>
    <row r="27" spans="1:8" x14ac:dyDescent="0.25">
      <c r="A27" s="76">
        <v>278</v>
      </c>
      <c r="B27" s="76">
        <v>42.97</v>
      </c>
      <c r="C27" s="76">
        <v>11</v>
      </c>
      <c r="D27" s="77" t="s">
        <v>45</v>
      </c>
      <c r="E27" s="78" t="s">
        <v>25</v>
      </c>
      <c r="F27">
        <f t="shared" si="0"/>
        <v>1846.4208999999998</v>
      </c>
      <c r="G27">
        <f t="shared" si="1"/>
        <v>121</v>
      </c>
      <c r="H27">
        <f t="shared" si="2"/>
        <v>472.66999999999996</v>
      </c>
    </row>
    <row r="28" spans="1:8" x14ac:dyDescent="0.25">
      <c r="A28" s="76">
        <v>281.10000000000002</v>
      </c>
      <c r="B28" s="76">
        <v>25.46</v>
      </c>
      <c r="C28" s="76">
        <v>9</v>
      </c>
      <c r="D28" s="77" t="s">
        <v>45</v>
      </c>
      <c r="E28" s="78" t="s">
        <v>25</v>
      </c>
      <c r="F28">
        <f t="shared" si="0"/>
        <v>648.21160000000009</v>
      </c>
      <c r="G28">
        <f t="shared" si="1"/>
        <v>81</v>
      </c>
      <c r="H28">
        <f t="shared" si="2"/>
        <v>229.14000000000001</v>
      </c>
    </row>
    <row r="29" spans="1:8" x14ac:dyDescent="0.25">
      <c r="A29" s="76">
        <v>281.2</v>
      </c>
      <c r="B29" s="76">
        <v>25.46</v>
      </c>
      <c r="C29" s="76">
        <v>10</v>
      </c>
      <c r="D29" s="77" t="s">
        <v>45</v>
      </c>
      <c r="E29" s="78" t="s">
        <v>25</v>
      </c>
      <c r="F29">
        <f t="shared" si="0"/>
        <v>648.21160000000009</v>
      </c>
      <c r="G29">
        <f t="shared" si="1"/>
        <v>100</v>
      </c>
      <c r="H29">
        <f t="shared" si="2"/>
        <v>254.60000000000002</v>
      </c>
    </row>
    <row r="30" spans="1:8" x14ac:dyDescent="0.25">
      <c r="A30" s="76">
        <v>282</v>
      </c>
      <c r="B30" s="76">
        <v>17.190000000000001</v>
      </c>
      <c r="C30" s="76">
        <v>7</v>
      </c>
      <c r="D30" s="77" t="s">
        <v>45</v>
      </c>
      <c r="E30" s="78" t="s">
        <v>25</v>
      </c>
      <c r="F30">
        <f t="shared" si="0"/>
        <v>295.49610000000007</v>
      </c>
      <c r="G30">
        <f t="shared" si="1"/>
        <v>49</v>
      </c>
      <c r="H30">
        <f t="shared" si="2"/>
        <v>120.33000000000001</v>
      </c>
    </row>
    <row r="31" spans="1:8" x14ac:dyDescent="0.25">
      <c r="A31" s="76">
        <v>284</v>
      </c>
      <c r="B31" s="76">
        <v>10.19</v>
      </c>
      <c r="C31" s="76">
        <v>4</v>
      </c>
      <c r="D31" s="77" t="s">
        <v>45</v>
      </c>
      <c r="E31" s="78" t="s">
        <v>25</v>
      </c>
      <c r="F31">
        <f t="shared" si="0"/>
        <v>103.83609999999999</v>
      </c>
      <c r="G31">
        <f t="shared" si="1"/>
        <v>16</v>
      </c>
      <c r="H31">
        <f t="shared" si="2"/>
        <v>40.76</v>
      </c>
    </row>
    <row r="32" spans="1:8" x14ac:dyDescent="0.25">
      <c r="A32" s="76">
        <v>285.10000000000002</v>
      </c>
      <c r="B32" s="76">
        <v>29.28</v>
      </c>
      <c r="C32" s="76">
        <v>12</v>
      </c>
      <c r="D32" s="77" t="s">
        <v>45</v>
      </c>
      <c r="E32" s="78" t="s">
        <v>25</v>
      </c>
      <c r="F32">
        <f t="shared" si="0"/>
        <v>857.31840000000011</v>
      </c>
      <c r="G32">
        <f t="shared" si="1"/>
        <v>144</v>
      </c>
      <c r="H32">
        <f t="shared" si="2"/>
        <v>351.36</v>
      </c>
    </row>
    <row r="33" spans="1:8" x14ac:dyDescent="0.25">
      <c r="A33" s="76">
        <v>285.2</v>
      </c>
      <c r="B33" s="76">
        <v>19.739999999999998</v>
      </c>
      <c r="C33" s="76">
        <v>8</v>
      </c>
      <c r="D33" s="77" t="s">
        <v>45</v>
      </c>
      <c r="E33" s="78" t="s">
        <v>25</v>
      </c>
      <c r="F33">
        <f t="shared" si="0"/>
        <v>389.66759999999994</v>
      </c>
      <c r="G33">
        <f t="shared" si="1"/>
        <v>64</v>
      </c>
      <c r="H33">
        <f t="shared" si="2"/>
        <v>157.91999999999999</v>
      </c>
    </row>
    <row r="34" spans="1:8" x14ac:dyDescent="0.25">
      <c r="A34" s="76">
        <v>286</v>
      </c>
      <c r="B34" s="76">
        <v>15.92</v>
      </c>
      <c r="C34" s="76">
        <v>6</v>
      </c>
      <c r="D34" s="77" t="s">
        <v>45</v>
      </c>
      <c r="E34" s="78" t="s">
        <v>25</v>
      </c>
      <c r="F34">
        <f t="shared" si="0"/>
        <v>253.44640000000001</v>
      </c>
      <c r="G34">
        <f t="shared" si="1"/>
        <v>36</v>
      </c>
      <c r="H34">
        <f t="shared" si="2"/>
        <v>95.52</v>
      </c>
    </row>
    <row r="35" spans="1:8" x14ac:dyDescent="0.25">
      <c r="A35" s="76">
        <v>287</v>
      </c>
      <c r="B35" s="76">
        <v>11.46</v>
      </c>
      <c r="C35" s="76">
        <v>6</v>
      </c>
      <c r="D35" s="77" t="s">
        <v>45</v>
      </c>
      <c r="E35" s="78" t="s">
        <v>25</v>
      </c>
      <c r="F35">
        <f t="shared" si="0"/>
        <v>131.33160000000001</v>
      </c>
      <c r="G35">
        <f t="shared" si="1"/>
        <v>36</v>
      </c>
      <c r="H35">
        <f t="shared" si="2"/>
        <v>68.760000000000005</v>
      </c>
    </row>
    <row r="36" spans="1:8" x14ac:dyDescent="0.25">
      <c r="A36" s="76">
        <v>288</v>
      </c>
      <c r="B36" s="76">
        <v>35.01</v>
      </c>
      <c r="C36" s="76">
        <v>11</v>
      </c>
      <c r="D36" s="77" t="s">
        <v>45</v>
      </c>
      <c r="E36" s="78" t="s">
        <v>25</v>
      </c>
      <c r="F36">
        <f t="shared" si="0"/>
        <v>1225.7000999999998</v>
      </c>
      <c r="G36">
        <f t="shared" si="1"/>
        <v>121</v>
      </c>
      <c r="H36">
        <f t="shared" si="2"/>
        <v>385.10999999999996</v>
      </c>
    </row>
    <row r="37" spans="1:8" x14ac:dyDescent="0.25">
      <c r="A37" s="76">
        <v>299</v>
      </c>
      <c r="B37" s="76">
        <v>12.1</v>
      </c>
      <c r="C37" s="76">
        <v>7</v>
      </c>
      <c r="D37" s="77" t="s">
        <v>45</v>
      </c>
      <c r="E37" s="78" t="s">
        <v>25</v>
      </c>
      <c r="F37">
        <f t="shared" si="0"/>
        <v>146.41</v>
      </c>
      <c r="G37">
        <f t="shared" si="1"/>
        <v>49</v>
      </c>
      <c r="H37">
        <f t="shared" si="2"/>
        <v>84.7</v>
      </c>
    </row>
    <row r="38" spans="1:8" x14ac:dyDescent="0.25">
      <c r="A38" s="76">
        <v>338</v>
      </c>
      <c r="B38" s="76">
        <v>19.100000000000001</v>
      </c>
      <c r="C38" s="76">
        <v>7</v>
      </c>
      <c r="D38" s="77" t="s">
        <v>45</v>
      </c>
      <c r="E38" s="78" t="s">
        <v>25</v>
      </c>
      <c r="F38">
        <f t="shared" si="0"/>
        <v>364.81000000000006</v>
      </c>
      <c r="G38">
        <f t="shared" si="1"/>
        <v>49</v>
      </c>
      <c r="H38">
        <f t="shared" si="2"/>
        <v>133.70000000000002</v>
      </c>
    </row>
    <row r="39" spans="1:8" x14ac:dyDescent="0.25">
      <c r="A39" s="76">
        <v>346</v>
      </c>
      <c r="B39" s="76">
        <v>38.200000000000003</v>
      </c>
      <c r="C39" s="76">
        <v>9</v>
      </c>
      <c r="D39" s="77" t="s">
        <v>45</v>
      </c>
      <c r="E39" s="78" t="s">
        <v>25</v>
      </c>
      <c r="F39">
        <f t="shared" si="0"/>
        <v>1459.2400000000002</v>
      </c>
      <c r="G39">
        <f t="shared" si="1"/>
        <v>81</v>
      </c>
      <c r="H39">
        <f t="shared" si="2"/>
        <v>343.8</v>
      </c>
    </row>
    <row r="40" spans="1:8" x14ac:dyDescent="0.25">
      <c r="A40" s="76">
        <v>351</v>
      </c>
      <c r="B40" s="76">
        <v>38.200000000000003</v>
      </c>
      <c r="C40" s="76">
        <v>12</v>
      </c>
      <c r="D40" s="77" t="s">
        <v>45</v>
      </c>
      <c r="E40" s="78" t="s">
        <v>25</v>
      </c>
      <c r="F40">
        <f t="shared" si="0"/>
        <v>1459.2400000000002</v>
      </c>
      <c r="G40">
        <f t="shared" si="1"/>
        <v>144</v>
      </c>
      <c r="H40">
        <f t="shared" si="2"/>
        <v>458.40000000000003</v>
      </c>
    </row>
    <row r="41" spans="1:8" x14ac:dyDescent="0.25">
      <c r="A41" s="76">
        <v>352</v>
      </c>
      <c r="B41" s="76">
        <v>22.92</v>
      </c>
      <c r="C41" s="76">
        <v>8</v>
      </c>
      <c r="D41" s="77" t="s">
        <v>45</v>
      </c>
      <c r="E41" s="78" t="s">
        <v>25</v>
      </c>
      <c r="F41">
        <f t="shared" si="0"/>
        <v>525.32640000000004</v>
      </c>
      <c r="G41">
        <f t="shared" si="1"/>
        <v>64</v>
      </c>
      <c r="H41">
        <f t="shared" si="2"/>
        <v>183.36</v>
      </c>
    </row>
    <row r="42" spans="1:8" x14ac:dyDescent="0.25">
      <c r="A42" s="76">
        <v>354</v>
      </c>
      <c r="B42" s="76">
        <v>28.01</v>
      </c>
      <c r="C42" s="76">
        <v>9</v>
      </c>
      <c r="D42" s="77" t="s">
        <v>45</v>
      </c>
      <c r="E42" s="78" t="s">
        <v>25</v>
      </c>
      <c r="F42">
        <f t="shared" si="0"/>
        <v>784.56010000000003</v>
      </c>
      <c r="G42">
        <f t="shared" si="1"/>
        <v>81</v>
      </c>
      <c r="H42">
        <f t="shared" si="2"/>
        <v>252.09</v>
      </c>
    </row>
    <row r="43" spans="1:8" x14ac:dyDescent="0.25">
      <c r="A43" s="76">
        <v>355</v>
      </c>
      <c r="B43" s="76">
        <v>50.93</v>
      </c>
      <c r="C43" s="76">
        <v>10</v>
      </c>
      <c r="D43" s="77" t="s">
        <v>45</v>
      </c>
      <c r="E43" s="78" t="s">
        <v>25</v>
      </c>
      <c r="F43">
        <f t="shared" si="0"/>
        <v>2593.8649</v>
      </c>
      <c r="G43">
        <f t="shared" si="1"/>
        <v>100</v>
      </c>
      <c r="H43">
        <f t="shared" si="2"/>
        <v>509.3</v>
      </c>
    </row>
    <row r="44" spans="1:8" x14ac:dyDescent="0.25">
      <c r="A44" s="76">
        <v>357</v>
      </c>
      <c r="B44" s="76">
        <v>15.92</v>
      </c>
      <c r="C44" s="76">
        <v>8</v>
      </c>
      <c r="D44" s="77" t="s">
        <v>45</v>
      </c>
      <c r="E44" s="78" t="s">
        <v>25</v>
      </c>
      <c r="F44">
        <f t="shared" si="0"/>
        <v>253.44640000000001</v>
      </c>
      <c r="G44">
        <f t="shared" si="1"/>
        <v>64</v>
      </c>
      <c r="H44">
        <f t="shared" si="2"/>
        <v>127.36</v>
      </c>
    </row>
    <row r="45" spans="1:8" x14ac:dyDescent="0.25">
      <c r="A45" s="76">
        <v>361</v>
      </c>
      <c r="B45" s="76">
        <v>12.1</v>
      </c>
      <c r="C45" s="76">
        <v>10</v>
      </c>
      <c r="D45" s="77" t="s">
        <v>45</v>
      </c>
      <c r="E45" s="78" t="s">
        <v>25</v>
      </c>
      <c r="F45">
        <f t="shared" si="0"/>
        <v>146.41</v>
      </c>
      <c r="G45">
        <f t="shared" si="1"/>
        <v>100</v>
      </c>
      <c r="H45">
        <f t="shared" si="2"/>
        <v>121</v>
      </c>
    </row>
    <row r="46" spans="1:8" x14ac:dyDescent="0.25">
      <c r="A46" s="76">
        <v>362</v>
      </c>
      <c r="B46" s="76">
        <v>38.200000000000003</v>
      </c>
      <c r="C46" s="76">
        <v>11</v>
      </c>
      <c r="D46" s="77" t="s">
        <v>45</v>
      </c>
      <c r="E46" s="78" t="s">
        <v>25</v>
      </c>
      <c r="F46">
        <f t="shared" si="0"/>
        <v>1459.2400000000002</v>
      </c>
      <c r="G46">
        <f t="shared" si="1"/>
        <v>121</v>
      </c>
      <c r="H46">
        <f t="shared" si="2"/>
        <v>420.20000000000005</v>
      </c>
    </row>
    <row r="47" spans="1:8" x14ac:dyDescent="0.25">
      <c r="A47" s="76">
        <v>363</v>
      </c>
      <c r="B47" s="76">
        <v>31.83</v>
      </c>
      <c r="C47" s="76">
        <v>12</v>
      </c>
      <c r="D47" s="77" t="s">
        <v>45</v>
      </c>
      <c r="E47" s="78" t="s">
        <v>25</v>
      </c>
      <c r="F47">
        <f t="shared" si="0"/>
        <v>1013.1488999999999</v>
      </c>
      <c r="G47">
        <f t="shared" si="1"/>
        <v>144</v>
      </c>
      <c r="H47">
        <f t="shared" si="2"/>
        <v>381.96</v>
      </c>
    </row>
    <row r="48" spans="1:8" x14ac:dyDescent="0.25">
      <c r="A48" s="76">
        <v>366</v>
      </c>
      <c r="B48" s="76">
        <v>14.01</v>
      </c>
      <c r="C48" s="76">
        <v>7</v>
      </c>
      <c r="D48" s="77" t="s">
        <v>45</v>
      </c>
      <c r="E48" s="78" t="s">
        <v>25</v>
      </c>
      <c r="F48">
        <f t="shared" si="0"/>
        <v>196.2801</v>
      </c>
      <c r="G48">
        <f t="shared" si="1"/>
        <v>49</v>
      </c>
      <c r="H48">
        <f t="shared" si="2"/>
        <v>98.07</v>
      </c>
    </row>
    <row r="49" spans="1:8" x14ac:dyDescent="0.25">
      <c r="A49" s="76">
        <v>367</v>
      </c>
      <c r="B49" s="76">
        <v>14.01</v>
      </c>
      <c r="C49" s="76">
        <v>7</v>
      </c>
      <c r="D49" s="77" t="s">
        <v>45</v>
      </c>
      <c r="E49" s="78" t="s">
        <v>25</v>
      </c>
      <c r="F49">
        <f t="shared" si="0"/>
        <v>196.2801</v>
      </c>
      <c r="G49">
        <f t="shared" si="1"/>
        <v>49</v>
      </c>
      <c r="H49">
        <f t="shared" si="2"/>
        <v>98.07</v>
      </c>
    </row>
    <row r="50" spans="1:8" x14ac:dyDescent="0.25">
      <c r="A50" s="76">
        <v>368</v>
      </c>
      <c r="B50" s="76">
        <v>238.1</v>
      </c>
      <c r="C50" s="76">
        <v>13</v>
      </c>
      <c r="D50" s="77" t="s">
        <v>45</v>
      </c>
      <c r="E50" s="78" t="s">
        <v>25</v>
      </c>
      <c r="F50">
        <f t="shared" si="0"/>
        <v>56691.61</v>
      </c>
      <c r="G50">
        <f t="shared" si="1"/>
        <v>169</v>
      </c>
      <c r="H50">
        <f t="shared" si="2"/>
        <v>3095.2999999999997</v>
      </c>
    </row>
    <row r="51" spans="1:8" x14ac:dyDescent="0.25">
      <c r="A51" s="76">
        <v>371</v>
      </c>
      <c r="B51" s="76">
        <v>31.83</v>
      </c>
      <c r="C51" s="76">
        <v>10</v>
      </c>
      <c r="D51" s="77" t="s">
        <v>45</v>
      </c>
      <c r="E51" s="78" t="s">
        <v>25</v>
      </c>
      <c r="F51">
        <f t="shared" si="0"/>
        <v>1013.1488999999999</v>
      </c>
      <c r="G51">
        <f t="shared" si="1"/>
        <v>100</v>
      </c>
      <c r="H51">
        <f t="shared" si="2"/>
        <v>318.29999999999995</v>
      </c>
    </row>
    <row r="52" spans="1:8" x14ac:dyDescent="0.25">
      <c r="A52" s="76">
        <v>373.2</v>
      </c>
      <c r="B52" s="76">
        <v>15.28</v>
      </c>
      <c r="C52" s="76">
        <v>6</v>
      </c>
      <c r="D52" s="77" t="s">
        <v>45</v>
      </c>
      <c r="E52" s="78" t="s">
        <v>25</v>
      </c>
      <c r="F52">
        <f t="shared" si="0"/>
        <v>233.47839999999999</v>
      </c>
      <c r="G52">
        <f t="shared" si="1"/>
        <v>36</v>
      </c>
      <c r="H52">
        <f t="shared" si="2"/>
        <v>91.679999999999993</v>
      </c>
    </row>
    <row r="53" spans="1:8" x14ac:dyDescent="0.25">
      <c r="A53" s="76">
        <v>374</v>
      </c>
      <c r="B53" s="76">
        <v>51.57</v>
      </c>
      <c r="C53" s="76">
        <v>12</v>
      </c>
      <c r="D53" s="77" t="s">
        <v>45</v>
      </c>
      <c r="E53" s="78" t="s">
        <v>25</v>
      </c>
      <c r="F53">
        <f t="shared" si="0"/>
        <v>2659.4648999999999</v>
      </c>
      <c r="G53">
        <f t="shared" si="1"/>
        <v>144</v>
      </c>
      <c r="H53">
        <f t="shared" si="2"/>
        <v>618.84</v>
      </c>
    </row>
    <row r="54" spans="1:8" x14ac:dyDescent="0.25">
      <c r="A54" s="76">
        <v>375</v>
      </c>
      <c r="B54" s="76">
        <v>27.37</v>
      </c>
      <c r="C54" s="76">
        <v>9</v>
      </c>
      <c r="D54" s="77" t="s">
        <v>45</v>
      </c>
      <c r="E54" s="78" t="s">
        <v>25</v>
      </c>
      <c r="F54">
        <f t="shared" si="0"/>
        <v>749.1169000000001</v>
      </c>
      <c r="G54">
        <f t="shared" si="1"/>
        <v>81</v>
      </c>
      <c r="H54">
        <f t="shared" si="2"/>
        <v>246.33</v>
      </c>
    </row>
    <row r="55" spans="1:8" x14ac:dyDescent="0.25">
      <c r="A55" s="76">
        <v>377</v>
      </c>
      <c r="B55" s="76">
        <v>34.380000000000003</v>
      </c>
      <c r="C55" s="76">
        <v>10</v>
      </c>
      <c r="D55" s="77" t="s">
        <v>45</v>
      </c>
      <c r="E55" s="78" t="s">
        <v>25</v>
      </c>
      <c r="F55">
        <f t="shared" si="0"/>
        <v>1181.9844000000003</v>
      </c>
      <c r="G55">
        <f t="shared" si="1"/>
        <v>100</v>
      </c>
      <c r="H55">
        <f t="shared" si="2"/>
        <v>343.8</v>
      </c>
    </row>
    <row r="56" spans="1:8" x14ac:dyDescent="0.25">
      <c r="A56" s="76">
        <v>378</v>
      </c>
      <c r="B56" s="76">
        <v>31.19</v>
      </c>
      <c r="C56" s="76">
        <v>13</v>
      </c>
      <c r="D56" s="77" t="s">
        <v>45</v>
      </c>
      <c r="E56" s="78" t="s">
        <v>25</v>
      </c>
      <c r="F56">
        <f t="shared" si="0"/>
        <v>972.81610000000012</v>
      </c>
      <c r="G56">
        <f t="shared" si="1"/>
        <v>169</v>
      </c>
      <c r="H56">
        <f t="shared" si="2"/>
        <v>405.47</v>
      </c>
    </row>
    <row r="57" spans="1:8" x14ac:dyDescent="0.25">
      <c r="A57" s="76">
        <v>379</v>
      </c>
      <c r="B57" s="76">
        <v>36.29</v>
      </c>
      <c r="C57" s="76">
        <v>11</v>
      </c>
      <c r="D57" s="77" t="s">
        <v>45</v>
      </c>
      <c r="E57" s="78" t="s">
        <v>25</v>
      </c>
      <c r="F57">
        <f t="shared" si="0"/>
        <v>1316.9640999999999</v>
      </c>
      <c r="G57">
        <f t="shared" si="1"/>
        <v>121</v>
      </c>
      <c r="H57">
        <f t="shared" si="2"/>
        <v>399.19</v>
      </c>
    </row>
    <row r="58" spans="1:8" x14ac:dyDescent="0.25">
      <c r="A58" s="76">
        <v>381</v>
      </c>
      <c r="B58" s="76">
        <v>15.92</v>
      </c>
      <c r="C58" s="76">
        <v>6</v>
      </c>
      <c r="D58" s="77" t="s">
        <v>45</v>
      </c>
      <c r="E58" s="78" t="s">
        <v>25</v>
      </c>
      <c r="F58">
        <f t="shared" si="0"/>
        <v>253.44640000000001</v>
      </c>
      <c r="G58">
        <f t="shared" si="1"/>
        <v>36</v>
      </c>
      <c r="H58">
        <f t="shared" si="2"/>
        <v>95.52</v>
      </c>
    </row>
    <row r="59" spans="1:8" x14ac:dyDescent="0.25">
      <c r="A59" s="76">
        <v>382</v>
      </c>
      <c r="B59" s="76">
        <v>14.01</v>
      </c>
      <c r="C59" s="76">
        <v>7</v>
      </c>
      <c r="D59" s="77" t="s">
        <v>45</v>
      </c>
      <c r="E59" s="78" t="s">
        <v>25</v>
      </c>
      <c r="F59">
        <f t="shared" si="0"/>
        <v>196.2801</v>
      </c>
      <c r="G59">
        <f t="shared" si="1"/>
        <v>49</v>
      </c>
      <c r="H59">
        <f t="shared" si="2"/>
        <v>98.07</v>
      </c>
    </row>
    <row r="60" spans="1:8" x14ac:dyDescent="0.25">
      <c r="A60" s="76">
        <v>384</v>
      </c>
      <c r="B60" s="76">
        <v>31.19</v>
      </c>
      <c r="C60" s="76">
        <v>12</v>
      </c>
      <c r="D60" s="77" t="s">
        <v>45</v>
      </c>
      <c r="E60" s="78" t="s">
        <v>25</v>
      </c>
      <c r="F60">
        <f t="shared" si="0"/>
        <v>972.81610000000012</v>
      </c>
      <c r="G60">
        <f t="shared" si="1"/>
        <v>144</v>
      </c>
      <c r="H60">
        <f t="shared" si="2"/>
        <v>374.28000000000003</v>
      </c>
    </row>
    <row r="61" spans="1:8" x14ac:dyDescent="0.25">
      <c r="A61" s="76">
        <v>385</v>
      </c>
      <c r="B61" s="76">
        <v>25.46</v>
      </c>
      <c r="C61" s="76">
        <v>13</v>
      </c>
      <c r="D61" s="77" t="s">
        <v>45</v>
      </c>
      <c r="E61" s="78" t="s">
        <v>25</v>
      </c>
      <c r="F61">
        <f t="shared" si="0"/>
        <v>648.21160000000009</v>
      </c>
      <c r="G61">
        <f t="shared" si="1"/>
        <v>169</v>
      </c>
      <c r="H61">
        <f t="shared" si="2"/>
        <v>330.98</v>
      </c>
    </row>
    <row r="62" spans="1:8" x14ac:dyDescent="0.25">
      <c r="A62" s="76">
        <v>387</v>
      </c>
      <c r="B62" s="76">
        <v>31.83</v>
      </c>
      <c r="C62" s="76">
        <v>11</v>
      </c>
      <c r="D62" s="77" t="s">
        <v>45</v>
      </c>
      <c r="E62" s="78" t="s">
        <v>25</v>
      </c>
      <c r="F62">
        <f t="shared" si="0"/>
        <v>1013.1488999999999</v>
      </c>
      <c r="G62">
        <f t="shared" si="1"/>
        <v>121</v>
      </c>
      <c r="H62">
        <f t="shared" si="2"/>
        <v>350.13</v>
      </c>
    </row>
    <row r="63" spans="1:8" x14ac:dyDescent="0.25">
      <c r="A63" s="76">
        <v>389</v>
      </c>
      <c r="B63" s="76">
        <v>28.01</v>
      </c>
      <c r="C63" s="76">
        <v>10</v>
      </c>
      <c r="D63" s="77" t="s">
        <v>45</v>
      </c>
      <c r="E63" s="78" t="s">
        <v>25</v>
      </c>
      <c r="F63">
        <f t="shared" si="0"/>
        <v>784.56010000000003</v>
      </c>
      <c r="G63">
        <f t="shared" si="1"/>
        <v>100</v>
      </c>
      <c r="H63">
        <f t="shared" si="2"/>
        <v>280.10000000000002</v>
      </c>
    </row>
    <row r="64" spans="1:8" x14ac:dyDescent="0.25">
      <c r="A64" s="76">
        <v>391</v>
      </c>
      <c r="B64" s="76">
        <v>15.28</v>
      </c>
      <c r="C64" s="76">
        <v>8</v>
      </c>
      <c r="D64" s="77" t="s">
        <v>45</v>
      </c>
      <c r="E64" s="78" t="s">
        <v>25</v>
      </c>
      <c r="F64">
        <f t="shared" si="0"/>
        <v>233.47839999999999</v>
      </c>
      <c r="G64">
        <f t="shared" si="1"/>
        <v>64</v>
      </c>
      <c r="H64">
        <f t="shared" si="2"/>
        <v>122.24</v>
      </c>
    </row>
    <row r="65" spans="1:8" x14ac:dyDescent="0.25">
      <c r="A65" s="76">
        <v>393</v>
      </c>
      <c r="B65" s="76">
        <v>17.829999999999998</v>
      </c>
      <c r="C65" s="76">
        <v>6</v>
      </c>
      <c r="D65" s="77" t="s">
        <v>45</v>
      </c>
      <c r="E65" s="78" t="s">
        <v>25</v>
      </c>
      <c r="F65">
        <f t="shared" si="0"/>
        <v>317.90889999999996</v>
      </c>
      <c r="G65">
        <f t="shared" si="1"/>
        <v>36</v>
      </c>
      <c r="H65">
        <f t="shared" si="2"/>
        <v>106.97999999999999</v>
      </c>
    </row>
    <row r="66" spans="1:8" x14ac:dyDescent="0.25">
      <c r="A66" s="76">
        <v>398</v>
      </c>
      <c r="B66" s="76">
        <v>30.24</v>
      </c>
      <c r="C66" s="76">
        <v>11</v>
      </c>
      <c r="D66" s="77" t="s">
        <v>45</v>
      </c>
      <c r="E66" s="78" t="s">
        <v>25</v>
      </c>
      <c r="F66">
        <f t="shared" si="0"/>
        <v>914.45759999999996</v>
      </c>
      <c r="G66">
        <f t="shared" si="1"/>
        <v>121</v>
      </c>
      <c r="H66">
        <f t="shared" si="2"/>
        <v>332.64</v>
      </c>
    </row>
    <row r="67" spans="1:8" x14ac:dyDescent="0.25">
      <c r="A67" s="76">
        <v>399</v>
      </c>
      <c r="B67" s="76">
        <v>27.37</v>
      </c>
      <c r="C67" s="76">
        <v>9</v>
      </c>
      <c r="D67" s="77" t="s">
        <v>45</v>
      </c>
      <c r="E67" s="78" t="s">
        <v>25</v>
      </c>
      <c r="F67">
        <f t="shared" si="0"/>
        <v>749.1169000000001</v>
      </c>
      <c r="G67">
        <f t="shared" si="1"/>
        <v>81</v>
      </c>
      <c r="H67">
        <f t="shared" si="2"/>
        <v>246.33</v>
      </c>
    </row>
    <row r="68" spans="1:8" x14ac:dyDescent="0.25">
      <c r="A68" s="76">
        <v>440.1</v>
      </c>
      <c r="B68" s="76">
        <v>34.380000000000003</v>
      </c>
      <c r="C68" s="76">
        <v>12</v>
      </c>
      <c r="D68" s="77" t="s">
        <v>45</v>
      </c>
      <c r="E68" s="78" t="s">
        <v>25</v>
      </c>
      <c r="F68">
        <f t="shared" si="0"/>
        <v>1181.9844000000003</v>
      </c>
      <c r="G68">
        <f t="shared" si="1"/>
        <v>144</v>
      </c>
      <c r="H68">
        <f t="shared" si="2"/>
        <v>412.56000000000006</v>
      </c>
    </row>
    <row r="69" spans="1:8" x14ac:dyDescent="0.25">
      <c r="A69" s="76">
        <v>440.2</v>
      </c>
      <c r="B69" s="76">
        <v>31.83</v>
      </c>
      <c r="C69" s="76">
        <v>9</v>
      </c>
      <c r="D69" s="77" t="s">
        <v>45</v>
      </c>
      <c r="E69" s="78" t="s">
        <v>25</v>
      </c>
      <c r="F69">
        <f t="shared" ref="F69:F132" si="3">B69^2</f>
        <v>1013.1488999999999</v>
      </c>
      <c r="G69">
        <f t="shared" ref="G69:G132" si="4">C69^2</f>
        <v>81</v>
      </c>
      <c r="H69">
        <f t="shared" ref="H69:H132" si="5">B69*C69</f>
        <v>286.46999999999997</v>
      </c>
    </row>
    <row r="70" spans="1:8" x14ac:dyDescent="0.25">
      <c r="A70" s="76">
        <v>441</v>
      </c>
      <c r="B70" s="76">
        <v>17.510000000000002</v>
      </c>
      <c r="C70" s="76">
        <v>8</v>
      </c>
      <c r="D70" s="77" t="s">
        <v>45</v>
      </c>
      <c r="E70" s="78" t="s">
        <v>25</v>
      </c>
      <c r="F70">
        <f t="shared" si="3"/>
        <v>306.60010000000005</v>
      </c>
      <c r="G70">
        <f t="shared" si="4"/>
        <v>64</v>
      </c>
      <c r="H70">
        <f t="shared" si="5"/>
        <v>140.08000000000001</v>
      </c>
    </row>
    <row r="71" spans="1:8" x14ac:dyDescent="0.25">
      <c r="A71" s="76">
        <v>443</v>
      </c>
      <c r="B71" s="76">
        <v>21.01</v>
      </c>
      <c r="C71" s="76">
        <v>10</v>
      </c>
      <c r="D71" s="77" t="s">
        <v>45</v>
      </c>
      <c r="E71" s="78" t="s">
        <v>25</v>
      </c>
      <c r="F71">
        <f t="shared" si="3"/>
        <v>441.42010000000005</v>
      </c>
      <c r="G71">
        <f t="shared" si="4"/>
        <v>100</v>
      </c>
      <c r="H71">
        <f t="shared" si="5"/>
        <v>210.10000000000002</v>
      </c>
    </row>
    <row r="72" spans="1:8" x14ac:dyDescent="0.25">
      <c r="A72" s="76">
        <v>449</v>
      </c>
      <c r="B72" s="76">
        <v>12.73</v>
      </c>
      <c r="C72" s="76">
        <v>6</v>
      </c>
      <c r="D72" s="77" t="s">
        <v>45</v>
      </c>
      <c r="E72" s="78" t="s">
        <v>25</v>
      </c>
      <c r="F72">
        <f t="shared" si="3"/>
        <v>162.05290000000002</v>
      </c>
      <c r="G72">
        <f t="shared" si="4"/>
        <v>36</v>
      </c>
      <c r="H72">
        <f t="shared" si="5"/>
        <v>76.38</v>
      </c>
    </row>
    <row r="73" spans="1:8" x14ac:dyDescent="0.25">
      <c r="A73" s="76">
        <v>452.1</v>
      </c>
      <c r="B73" s="76">
        <v>31.83</v>
      </c>
      <c r="C73" s="76">
        <v>8</v>
      </c>
      <c r="D73" s="77" t="s">
        <v>45</v>
      </c>
      <c r="E73" s="78" t="s">
        <v>25</v>
      </c>
      <c r="F73">
        <f t="shared" si="3"/>
        <v>1013.1488999999999</v>
      </c>
      <c r="G73">
        <f t="shared" si="4"/>
        <v>64</v>
      </c>
      <c r="H73">
        <f t="shared" si="5"/>
        <v>254.64</v>
      </c>
    </row>
    <row r="74" spans="1:8" x14ac:dyDescent="0.25">
      <c r="A74" s="76">
        <v>452.2</v>
      </c>
      <c r="B74" s="76">
        <v>41.38</v>
      </c>
      <c r="C74" s="76">
        <v>12</v>
      </c>
      <c r="D74" s="77" t="s">
        <v>45</v>
      </c>
      <c r="E74" s="78" t="s">
        <v>25</v>
      </c>
      <c r="F74">
        <f t="shared" si="3"/>
        <v>1712.3044000000002</v>
      </c>
      <c r="G74">
        <f t="shared" si="4"/>
        <v>144</v>
      </c>
      <c r="H74">
        <f t="shared" si="5"/>
        <v>496.56000000000006</v>
      </c>
    </row>
    <row r="75" spans="1:8" x14ac:dyDescent="0.25">
      <c r="A75" s="76">
        <v>455</v>
      </c>
      <c r="B75" s="76">
        <v>11.14</v>
      </c>
      <c r="C75" s="76">
        <v>5</v>
      </c>
      <c r="D75" s="77" t="s">
        <v>45</v>
      </c>
      <c r="E75" s="78" t="s">
        <v>25</v>
      </c>
      <c r="F75">
        <f t="shared" si="3"/>
        <v>124.09960000000001</v>
      </c>
      <c r="G75">
        <f t="shared" si="4"/>
        <v>25</v>
      </c>
      <c r="H75">
        <f t="shared" si="5"/>
        <v>55.7</v>
      </c>
    </row>
    <row r="76" spans="1:8" x14ac:dyDescent="0.25">
      <c r="A76" s="76">
        <v>456.2</v>
      </c>
      <c r="B76" s="76">
        <v>18.46</v>
      </c>
      <c r="C76" s="76">
        <v>7</v>
      </c>
      <c r="D76" s="77" t="s">
        <v>45</v>
      </c>
      <c r="E76" s="78" t="s">
        <v>25</v>
      </c>
      <c r="F76">
        <f t="shared" si="3"/>
        <v>340.77160000000003</v>
      </c>
      <c r="G76">
        <f t="shared" si="4"/>
        <v>49</v>
      </c>
      <c r="H76">
        <f t="shared" si="5"/>
        <v>129.22</v>
      </c>
    </row>
    <row r="77" spans="1:8" x14ac:dyDescent="0.25">
      <c r="A77" s="76">
        <v>458</v>
      </c>
      <c r="B77" s="76">
        <v>23.55</v>
      </c>
      <c r="C77" s="76">
        <v>6</v>
      </c>
      <c r="D77" s="77" t="s">
        <v>45</v>
      </c>
      <c r="E77" s="78" t="s">
        <v>25</v>
      </c>
      <c r="F77">
        <f t="shared" si="3"/>
        <v>554.60250000000008</v>
      </c>
      <c r="G77">
        <f t="shared" si="4"/>
        <v>36</v>
      </c>
      <c r="H77">
        <f t="shared" si="5"/>
        <v>141.30000000000001</v>
      </c>
    </row>
    <row r="78" spans="1:8" x14ac:dyDescent="0.25">
      <c r="A78" s="76">
        <v>459</v>
      </c>
      <c r="B78" s="76">
        <v>43.29</v>
      </c>
      <c r="C78" s="76">
        <v>10</v>
      </c>
      <c r="D78" s="77" t="s">
        <v>45</v>
      </c>
      <c r="E78" s="78" t="s">
        <v>25</v>
      </c>
      <c r="F78">
        <f t="shared" si="3"/>
        <v>1874.0240999999999</v>
      </c>
      <c r="G78">
        <f t="shared" si="4"/>
        <v>100</v>
      </c>
      <c r="H78">
        <f t="shared" si="5"/>
        <v>432.9</v>
      </c>
    </row>
    <row r="79" spans="1:8" x14ac:dyDescent="0.25">
      <c r="A79" s="76">
        <v>462</v>
      </c>
      <c r="B79" s="76">
        <v>55.7</v>
      </c>
      <c r="C79" s="76">
        <v>13</v>
      </c>
      <c r="D79" s="77" t="s">
        <v>45</v>
      </c>
      <c r="E79" s="78" t="s">
        <v>25</v>
      </c>
      <c r="F79">
        <f t="shared" si="3"/>
        <v>3102.4900000000002</v>
      </c>
      <c r="G79">
        <f t="shared" si="4"/>
        <v>169</v>
      </c>
      <c r="H79">
        <f t="shared" si="5"/>
        <v>724.1</v>
      </c>
    </row>
    <row r="80" spans="1:8" x14ac:dyDescent="0.25">
      <c r="A80" s="76">
        <v>463</v>
      </c>
      <c r="B80" s="76">
        <v>38.200000000000003</v>
      </c>
      <c r="C80" s="76">
        <v>13</v>
      </c>
      <c r="D80" s="77" t="s">
        <v>45</v>
      </c>
      <c r="E80" s="78" t="s">
        <v>25</v>
      </c>
      <c r="F80">
        <f t="shared" si="3"/>
        <v>1459.2400000000002</v>
      </c>
      <c r="G80">
        <f t="shared" si="4"/>
        <v>169</v>
      </c>
      <c r="H80">
        <f t="shared" si="5"/>
        <v>496.6</v>
      </c>
    </row>
    <row r="81" spans="1:8" x14ac:dyDescent="0.25">
      <c r="A81" s="76">
        <v>466.1</v>
      </c>
      <c r="B81" s="76">
        <v>16.55</v>
      </c>
      <c r="C81" s="76">
        <v>10</v>
      </c>
      <c r="D81" s="77" t="s">
        <v>45</v>
      </c>
      <c r="E81" s="78" t="s">
        <v>25</v>
      </c>
      <c r="F81">
        <f t="shared" si="3"/>
        <v>273.90250000000003</v>
      </c>
      <c r="G81">
        <f t="shared" si="4"/>
        <v>100</v>
      </c>
      <c r="H81">
        <f t="shared" si="5"/>
        <v>165.5</v>
      </c>
    </row>
    <row r="82" spans="1:8" x14ac:dyDescent="0.25">
      <c r="A82" s="76">
        <v>466.2</v>
      </c>
      <c r="B82" s="76">
        <v>19.739999999999998</v>
      </c>
      <c r="C82" s="76">
        <v>10</v>
      </c>
      <c r="D82" s="77" t="s">
        <v>45</v>
      </c>
      <c r="E82" s="78" t="s">
        <v>25</v>
      </c>
      <c r="F82">
        <f t="shared" si="3"/>
        <v>389.66759999999994</v>
      </c>
      <c r="G82">
        <f t="shared" si="4"/>
        <v>100</v>
      </c>
      <c r="H82">
        <f t="shared" si="5"/>
        <v>197.39999999999998</v>
      </c>
    </row>
    <row r="83" spans="1:8" x14ac:dyDescent="0.25">
      <c r="A83" s="76">
        <v>472</v>
      </c>
      <c r="B83" s="76">
        <v>16.55</v>
      </c>
      <c r="C83" s="76">
        <v>5</v>
      </c>
      <c r="D83" s="77" t="s">
        <v>45</v>
      </c>
      <c r="E83" s="78" t="s">
        <v>25</v>
      </c>
      <c r="F83">
        <f t="shared" si="3"/>
        <v>273.90250000000003</v>
      </c>
      <c r="G83">
        <f t="shared" si="4"/>
        <v>25</v>
      </c>
      <c r="H83">
        <f t="shared" si="5"/>
        <v>82.75</v>
      </c>
    </row>
    <row r="84" spans="1:8" x14ac:dyDescent="0.25">
      <c r="A84" s="76">
        <v>473</v>
      </c>
      <c r="B84" s="76">
        <v>26.74</v>
      </c>
      <c r="C84" s="76">
        <v>11</v>
      </c>
      <c r="D84" s="77" t="s">
        <v>45</v>
      </c>
      <c r="E84" s="78" t="s">
        <v>25</v>
      </c>
      <c r="F84">
        <f t="shared" si="3"/>
        <v>715.02759999999989</v>
      </c>
      <c r="G84">
        <f t="shared" si="4"/>
        <v>121</v>
      </c>
      <c r="H84">
        <f t="shared" si="5"/>
        <v>294.14</v>
      </c>
    </row>
    <row r="85" spans="1:8" x14ac:dyDescent="0.25">
      <c r="A85" s="76">
        <v>474</v>
      </c>
      <c r="B85" s="76">
        <v>17.190000000000001</v>
      </c>
      <c r="C85" s="76">
        <v>7</v>
      </c>
      <c r="D85" s="77" t="s">
        <v>45</v>
      </c>
      <c r="E85" s="78" t="s">
        <v>25</v>
      </c>
      <c r="F85">
        <f t="shared" si="3"/>
        <v>295.49610000000007</v>
      </c>
      <c r="G85">
        <f t="shared" si="4"/>
        <v>49</v>
      </c>
      <c r="H85">
        <f t="shared" si="5"/>
        <v>120.33000000000001</v>
      </c>
    </row>
    <row r="86" spans="1:8" x14ac:dyDescent="0.25">
      <c r="A86" s="76">
        <v>476.1</v>
      </c>
      <c r="B86" s="76">
        <v>23.24</v>
      </c>
      <c r="C86" s="76">
        <v>8</v>
      </c>
      <c r="D86" s="77" t="s">
        <v>45</v>
      </c>
      <c r="E86" s="78" t="s">
        <v>25</v>
      </c>
      <c r="F86">
        <f t="shared" si="3"/>
        <v>540.09759999999994</v>
      </c>
      <c r="G86">
        <f t="shared" si="4"/>
        <v>64</v>
      </c>
      <c r="H86">
        <f t="shared" si="5"/>
        <v>185.92</v>
      </c>
    </row>
    <row r="87" spans="1:8" x14ac:dyDescent="0.25">
      <c r="A87" s="76">
        <v>476.2</v>
      </c>
      <c r="B87" s="76">
        <v>26.42</v>
      </c>
      <c r="C87" s="76">
        <v>9</v>
      </c>
      <c r="D87" s="77" t="s">
        <v>45</v>
      </c>
      <c r="E87" s="78" t="s">
        <v>25</v>
      </c>
      <c r="F87">
        <f t="shared" si="3"/>
        <v>698.01640000000009</v>
      </c>
      <c r="G87">
        <f t="shared" si="4"/>
        <v>81</v>
      </c>
      <c r="H87">
        <f t="shared" si="5"/>
        <v>237.78000000000003</v>
      </c>
    </row>
    <row r="88" spans="1:8" x14ac:dyDescent="0.25">
      <c r="A88" s="76">
        <v>476.4</v>
      </c>
      <c r="B88" s="76">
        <v>16.55</v>
      </c>
      <c r="C88" s="76">
        <v>8</v>
      </c>
      <c r="D88" s="77" t="s">
        <v>45</v>
      </c>
      <c r="E88" s="78" t="s">
        <v>25</v>
      </c>
      <c r="F88">
        <f t="shared" si="3"/>
        <v>273.90250000000003</v>
      </c>
      <c r="G88">
        <f t="shared" si="4"/>
        <v>64</v>
      </c>
      <c r="H88">
        <f t="shared" si="5"/>
        <v>132.4</v>
      </c>
    </row>
    <row r="89" spans="1:8" x14ac:dyDescent="0.25">
      <c r="A89" s="76">
        <v>479.1</v>
      </c>
      <c r="B89" s="76">
        <v>34.380000000000003</v>
      </c>
      <c r="C89" s="76">
        <v>12</v>
      </c>
      <c r="D89" s="77" t="s">
        <v>45</v>
      </c>
      <c r="E89" s="78" t="s">
        <v>25</v>
      </c>
      <c r="F89">
        <f t="shared" si="3"/>
        <v>1181.9844000000003</v>
      </c>
      <c r="G89">
        <f t="shared" si="4"/>
        <v>144</v>
      </c>
      <c r="H89">
        <f t="shared" si="5"/>
        <v>412.56000000000006</v>
      </c>
    </row>
    <row r="90" spans="1:8" x14ac:dyDescent="0.25">
      <c r="A90" s="76">
        <v>479.2</v>
      </c>
      <c r="B90" s="76">
        <v>17.829999999999998</v>
      </c>
      <c r="C90" s="76">
        <v>10</v>
      </c>
      <c r="D90" s="77" t="s">
        <v>45</v>
      </c>
      <c r="E90" s="78" t="s">
        <v>25</v>
      </c>
      <c r="F90">
        <f t="shared" si="3"/>
        <v>317.90889999999996</v>
      </c>
      <c r="G90">
        <f t="shared" si="4"/>
        <v>100</v>
      </c>
      <c r="H90">
        <f t="shared" si="5"/>
        <v>178.29999999999998</v>
      </c>
    </row>
    <row r="91" spans="1:8" x14ac:dyDescent="0.25">
      <c r="A91" s="76">
        <v>483</v>
      </c>
      <c r="B91" s="76">
        <v>31.19</v>
      </c>
      <c r="C91" s="76">
        <v>11</v>
      </c>
      <c r="D91" s="77" t="s">
        <v>45</v>
      </c>
      <c r="E91" s="78" t="s">
        <v>25</v>
      </c>
      <c r="F91">
        <f t="shared" si="3"/>
        <v>972.81610000000012</v>
      </c>
      <c r="G91">
        <f t="shared" si="4"/>
        <v>121</v>
      </c>
      <c r="H91">
        <f t="shared" si="5"/>
        <v>343.09000000000003</v>
      </c>
    </row>
    <row r="92" spans="1:8" x14ac:dyDescent="0.25">
      <c r="A92" s="76">
        <v>484</v>
      </c>
      <c r="B92" s="76">
        <v>20.37</v>
      </c>
      <c r="C92" s="76">
        <v>9</v>
      </c>
      <c r="D92" s="77" t="s">
        <v>45</v>
      </c>
      <c r="E92" s="78" t="s">
        <v>25</v>
      </c>
      <c r="F92">
        <f t="shared" si="3"/>
        <v>414.93690000000004</v>
      </c>
      <c r="G92">
        <f t="shared" si="4"/>
        <v>81</v>
      </c>
      <c r="H92">
        <f t="shared" si="5"/>
        <v>183.33</v>
      </c>
    </row>
    <row r="93" spans="1:8" x14ac:dyDescent="0.25">
      <c r="A93" s="76">
        <v>485</v>
      </c>
      <c r="B93" s="76">
        <v>17.829999999999998</v>
      </c>
      <c r="C93" s="76">
        <v>5</v>
      </c>
      <c r="D93" s="77" t="s">
        <v>45</v>
      </c>
      <c r="E93" s="78" t="s">
        <v>25</v>
      </c>
      <c r="F93">
        <f t="shared" si="3"/>
        <v>317.90889999999996</v>
      </c>
      <c r="G93">
        <f t="shared" si="4"/>
        <v>25</v>
      </c>
      <c r="H93">
        <f t="shared" si="5"/>
        <v>89.149999999999991</v>
      </c>
    </row>
    <row r="94" spans="1:8" x14ac:dyDescent="0.25">
      <c r="A94" s="76">
        <v>487</v>
      </c>
      <c r="B94" s="76">
        <v>19.100000000000001</v>
      </c>
      <c r="C94" s="76">
        <v>9</v>
      </c>
      <c r="D94" s="77" t="s">
        <v>45</v>
      </c>
      <c r="E94" s="78" t="s">
        <v>25</v>
      </c>
      <c r="F94">
        <f t="shared" si="3"/>
        <v>364.81000000000006</v>
      </c>
      <c r="G94">
        <f t="shared" si="4"/>
        <v>81</v>
      </c>
      <c r="H94">
        <f t="shared" si="5"/>
        <v>171.9</v>
      </c>
    </row>
    <row r="95" spans="1:8" x14ac:dyDescent="0.25">
      <c r="A95" s="76">
        <v>488</v>
      </c>
      <c r="B95" s="76">
        <v>35.65</v>
      </c>
      <c r="C95" s="76">
        <v>13</v>
      </c>
      <c r="D95" s="77" t="s">
        <v>45</v>
      </c>
      <c r="E95" s="78" t="s">
        <v>25</v>
      </c>
      <c r="F95">
        <f t="shared" si="3"/>
        <v>1270.9224999999999</v>
      </c>
      <c r="G95">
        <f t="shared" si="4"/>
        <v>169</v>
      </c>
      <c r="H95">
        <f t="shared" si="5"/>
        <v>463.45</v>
      </c>
    </row>
    <row r="96" spans="1:8" x14ac:dyDescent="0.25">
      <c r="A96" s="76">
        <v>491</v>
      </c>
      <c r="B96" s="76">
        <v>15.92</v>
      </c>
      <c r="C96" s="76">
        <v>9</v>
      </c>
      <c r="D96" s="77" t="s">
        <v>45</v>
      </c>
      <c r="E96" s="78" t="s">
        <v>25</v>
      </c>
      <c r="F96">
        <f t="shared" si="3"/>
        <v>253.44640000000001</v>
      </c>
      <c r="G96">
        <f t="shared" si="4"/>
        <v>81</v>
      </c>
      <c r="H96">
        <f t="shared" si="5"/>
        <v>143.28</v>
      </c>
    </row>
    <row r="97" spans="1:8" x14ac:dyDescent="0.25">
      <c r="A97" s="76">
        <v>492</v>
      </c>
      <c r="B97" s="76">
        <v>38.200000000000003</v>
      </c>
      <c r="C97" s="76">
        <v>11</v>
      </c>
      <c r="D97" s="77" t="s">
        <v>45</v>
      </c>
      <c r="E97" s="78" t="s">
        <v>25</v>
      </c>
      <c r="F97">
        <f t="shared" si="3"/>
        <v>1459.2400000000002</v>
      </c>
      <c r="G97">
        <f t="shared" si="4"/>
        <v>121</v>
      </c>
      <c r="H97">
        <f t="shared" si="5"/>
        <v>420.20000000000005</v>
      </c>
    </row>
    <row r="98" spans="1:8" x14ac:dyDescent="0.25">
      <c r="A98" s="76">
        <v>494</v>
      </c>
      <c r="B98" s="76">
        <v>12.73</v>
      </c>
      <c r="C98" s="76">
        <v>7</v>
      </c>
      <c r="D98" s="77" t="s">
        <v>45</v>
      </c>
      <c r="E98" s="78" t="s">
        <v>25</v>
      </c>
      <c r="F98">
        <f t="shared" si="3"/>
        <v>162.05290000000002</v>
      </c>
      <c r="G98">
        <f t="shared" si="4"/>
        <v>49</v>
      </c>
      <c r="H98">
        <f t="shared" si="5"/>
        <v>89.11</v>
      </c>
    </row>
    <row r="99" spans="1:8" x14ac:dyDescent="0.25">
      <c r="A99" s="76">
        <v>495.1</v>
      </c>
      <c r="B99" s="76">
        <v>19.100000000000001</v>
      </c>
      <c r="C99" s="76">
        <v>11</v>
      </c>
      <c r="D99" s="77" t="s">
        <v>45</v>
      </c>
      <c r="E99" s="78" t="s">
        <v>25</v>
      </c>
      <c r="F99">
        <f t="shared" si="3"/>
        <v>364.81000000000006</v>
      </c>
      <c r="G99">
        <f t="shared" si="4"/>
        <v>121</v>
      </c>
      <c r="H99">
        <f t="shared" si="5"/>
        <v>210.10000000000002</v>
      </c>
    </row>
    <row r="100" spans="1:8" x14ac:dyDescent="0.25">
      <c r="A100" s="76">
        <v>495.2</v>
      </c>
      <c r="B100" s="76">
        <v>18.46</v>
      </c>
      <c r="C100" s="76">
        <v>12</v>
      </c>
      <c r="D100" s="77" t="s">
        <v>45</v>
      </c>
      <c r="E100" s="78" t="s">
        <v>25</v>
      </c>
      <c r="F100">
        <f t="shared" si="3"/>
        <v>340.77160000000003</v>
      </c>
      <c r="G100">
        <f t="shared" si="4"/>
        <v>144</v>
      </c>
      <c r="H100">
        <f t="shared" si="5"/>
        <v>221.52</v>
      </c>
    </row>
    <row r="101" spans="1:8" x14ac:dyDescent="0.25">
      <c r="A101" s="76">
        <v>496</v>
      </c>
      <c r="B101" s="76">
        <v>23.55</v>
      </c>
      <c r="C101" s="76">
        <v>12</v>
      </c>
      <c r="D101" s="77" t="s">
        <v>45</v>
      </c>
      <c r="E101" s="78" t="s">
        <v>25</v>
      </c>
      <c r="F101">
        <f t="shared" si="3"/>
        <v>554.60250000000008</v>
      </c>
      <c r="G101">
        <f t="shared" si="4"/>
        <v>144</v>
      </c>
      <c r="H101">
        <f t="shared" si="5"/>
        <v>282.60000000000002</v>
      </c>
    </row>
    <row r="102" spans="1:8" x14ac:dyDescent="0.25">
      <c r="A102" s="76">
        <v>498</v>
      </c>
      <c r="B102" s="76">
        <v>17.510000000000002</v>
      </c>
      <c r="C102" s="76">
        <v>8</v>
      </c>
      <c r="D102" s="77" t="s">
        <v>45</v>
      </c>
      <c r="E102" s="78" t="s">
        <v>25</v>
      </c>
      <c r="F102">
        <f t="shared" si="3"/>
        <v>306.60010000000005</v>
      </c>
      <c r="G102">
        <f t="shared" si="4"/>
        <v>64</v>
      </c>
      <c r="H102">
        <f t="shared" si="5"/>
        <v>140.08000000000001</v>
      </c>
    </row>
    <row r="103" spans="1:8" x14ac:dyDescent="0.25">
      <c r="A103" s="76">
        <v>500.1</v>
      </c>
      <c r="B103" s="76">
        <v>37.56</v>
      </c>
      <c r="C103" s="76">
        <v>12</v>
      </c>
      <c r="D103" s="77" t="s">
        <v>45</v>
      </c>
      <c r="E103" s="78" t="s">
        <v>25</v>
      </c>
      <c r="F103">
        <f t="shared" si="3"/>
        <v>1410.7536000000002</v>
      </c>
      <c r="G103">
        <f t="shared" si="4"/>
        <v>144</v>
      </c>
      <c r="H103">
        <f t="shared" si="5"/>
        <v>450.72</v>
      </c>
    </row>
    <row r="104" spans="1:8" x14ac:dyDescent="0.25">
      <c r="A104" s="76">
        <v>500.2</v>
      </c>
      <c r="B104" s="76">
        <v>32.47</v>
      </c>
      <c r="C104" s="76">
        <v>10</v>
      </c>
      <c r="D104" s="77" t="s">
        <v>45</v>
      </c>
      <c r="E104" s="78" t="s">
        <v>25</v>
      </c>
      <c r="F104">
        <f t="shared" si="3"/>
        <v>1054.3009</v>
      </c>
      <c r="G104">
        <f t="shared" si="4"/>
        <v>100</v>
      </c>
      <c r="H104">
        <f t="shared" si="5"/>
        <v>324.7</v>
      </c>
    </row>
    <row r="105" spans="1:8" x14ac:dyDescent="0.25">
      <c r="A105" s="76">
        <v>501.1</v>
      </c>
      <c r="B105" s="76">
        <v>22.92</v>
      </c>
      <c r="C105" s="76">
        <v>11</v>
      </c>
      <c r="D105" s="77" t="s">
        <v>45</v>
      </c>
      <c r="E105" s="78" t="s">
        <v>25</v>
      </c>
      <c r="F105">
        <f t="shared" si="3"/>
        <v>525.32640000000004</v>
      </c>
      <c r="G105">
        <f t="shared" si="4"/>
        <v>121</v>
      </c>
      <c r="H105">
        <f t="shared" si="5"/>
        <v>252.12</v>
      </c>
    </row>
    <row r="106" spans="1:8" x14ac:dyDescent="0.25">
      <c r="A106" s="76">
        <v>501.2</v>
      </c>
      <c r="B106" s="76">
        <v>34.380000000000003</v>
      </c>
      <c r="C106" s="76">
        <v>12</v>
      </c>
      <c r="D106" s="77" t="s">
        <v>45</v>
      </c>
      <c r="E106" s="78" t="s">
        <v>25</v>
      </c>
      <c r="F106">
        <f t="shared" si="3"/>
        <v>1181.9844000000003</v>
      </c>
      <c r="G106">
        <f t="shared" si="4"/>
        <v>144</v>
      </c>
      <c r="H106">
        <f t="shared" si="5"/>
        <v>412.56000000000006</v>
      </c>
    </row>
    <row r="107" spans="1:8" x14ac:dyDescent="0.25">
      <c r="A107" s="76">
        <v>502</v>
      </c>
      <c r="B107" s="76">
        <v>12.73</v>
      </c>
      <c r="C107" s="76">
        <v>8</v>
      </c>
      <c r="D107" s="77" t="s">
        <v>45</v>
      </c>
      <c r="E107" s="78" t="s">
        <v>25</v>
      </c>
      <c r="F107">
        <f t="shared" si="3"/>
        <v>162.05290000000002</v>
      </c>
      <c r="G107">
        <f t="shared" si="4"/>
        <v>64</v>
      </c>
      <c r="H107">
        <f t="shared" si="5"/>
        <v>101.84</v>
      </c>
    </row>
    <row r="108" spans="1:8" x14ac:dyDescent="0.25">
      <c r="A108" s="76">
        <v>503</v>
      </c>
      <c r="B108" s="76">
        <v>22.28</v>
      </c>
      <c r="C108" s="76">
        <v>11</v>
      </c>
      <c r="D108" s="77" t="s">
        <v>45</v>
      </c>
      <c r="E108" s="78" t="s">
        <v>25</v>
      </c>
      <c r="F108">
        <f t="shared" si="3"/>
        <v>496.39840000000004</v>
      </c>
      <c r="G108">
        <f t="shared" si="4"/>
        <v>121</v>
      </c>
      <c r="H108">
        <f t="shared" si="5"/>
        <v>245.08</v>
      </c>
    </row>
    <row r="109" spans="1:8" x14ac:dyDescent="0.25">
      <c r="A109" s="76">
        <v>505.1</v>
      </c>
      <c r="B109" s="76">
        <v>34.380000000000003</v>
      </c>
      <c r="C109" s="76">
        <v>14</v>
      </c>
      <c r="D109" s="77" t="s">
        <v>45</v>
      </c>
      <c r="E109" s="78" t="s">
        <v>25</v>
      </c>
      <c r="F109">
        <f t="shared" si="3"/>
        <v>1181.9844000000003</v>
      </c>
      <c r="G109">
        <f t="shared" si="4"/>
        <v>196</v>
      </c>
      <c r="H109">
        <f t="shared" si="5"/>
        <v>481.32000000000005</v>
      </c>
    </row>
    <row r="110" spans="1:8" x14ac:dyDescent="0.25">
      <c r="A110" s="76">
        <v>505.2</v>
      </c>
      <c r="B110" s="76">
        <v>16.55</v>
      </c>
      <c r="C110" s="76">
        <v>10</v>
      </c>
      <c r="D110" s="77" t="s">
        <v>45</v>
      </c>
      <c r="E110" s="78" t="s">
        <v>25</v>
      </c>
      <c r="F110">
        <f t="shared" si="3"/>
        <v>273.90250000000003</v>
      </c>
      <c r="G110">
        <f t="shared" si="4"/>
        <v>100</v>
      </c>
      <c r="H110">
        <f t="shared" si="5"/>
        <v>165.5</v>
      </c>
    </row>
    <row r="111" spans="1:8" x14ac:dyDescent="0.25">
      <c r="A111" s="76">
        <v>509</v>
      </c>
      <c r="B111" s="76">
        <v>27.37</v>
      </c>
      <c r="C111" s="76">
        <v>10</v>
      </c>
      <c r="D111" s="77" t="s">
        <v>45</v>
      </c>
      <c r="E111" s="78" t="s">
        <v>25</v>
      </c>
      <c r="F111">
        <f t="shared" si="3"/>
        <v>749.1169000000001</v>
      </c>
      <c r="G111">
        <f t="shared" si="4"/>
        <v>100</v>
      </c>
      <c r="H111">
        <f t="shared" si="5"/>
        <v>273.7</v>
      </c>
    </row>
    <row r="112" spans="1:8" x14ac:dyDescent="0.25">
      <c r="A112" s="76">
        <v>510</v>
      </c>
      <c r="B112" s="76">
        <v>40.11</v>
      </c>
      <c r="C112" s="76">
        <v>11</v>
      </c>
      <c r="D112" s="77" t="s">
        <v>45</v>
      </c>
      <c r="E112" s="78" t="s">
        <v>25</v>
      </c>
      <c r="F112">
        <f t="shared" si="3"/>
        <v>1608.8120999999999</v>
      </c>
      <c r="G112">
        <f t="shared" si="4"/>
        <v>121</v>
      </c>
      <c r="H112">
        <f t="shared" si="5"/>
        <v>441.21</v>
      </c>
    </row>
    <row r="113" spans="1:8" x14ac:dyDescent="0.25">
      <c r="A113" s="76">
        <v>514</v>
      </c>
      <c r="B113" s="76">
        <v>31.83</v>
      </c>
      <c r="C113" s="76">
        <v>14</v>
      </c>
      <c r="D113" s="77" t="s">
        <v>45</v>
      </c>
      <c r="E113" s="78" t="s">
        <v>25</v>
      </c>
      <c r="F113">
        <f t="shared" si="3"/>
        <v>1013.1488999999999</v>
      </c>
      <c r="G113">
        <f t="shared" si="4"/>
        <v>196</v>
      </c>
      <c r="H113">
        <f t="shared" si="5"/>
        <v>445.62</v>
      </c>
    </row>
    <row r="114" spans="1:8" x14ac:dyDescent="0.25">
      <c r="A114" s="76">
        <v>515</v>
      </c>
      <c r="B114" s="76">
        <v>29.28</v>
      </c>
      <c r="C114" s="76">
        <v>9</v>
      </c>
      <c r="D114" s="77" t="s">
        <v>45</v>
      </c>
      <c r="E114" s="78" t="s">
        <v>25</v>
      </c>
      <c r="F114">
        <f t="shared" si="3"/>
        <v>857.31840000000011</v>
      </c>
      <c r="G114">
        <f t="shared" si="4"/>
        <v>81</v>
      </c>
      <c r="H114">
        <f t="shared" si="5"/>
        <v>263.52</v>
      </c>
    </row>
    <row r="115" spans="1:8" x14ac:dyDescent="0.25">
      <c r="A115" s="76">
        <v>517</v>
      </c>
      <c r="B115" s="76">
        <v>15.28</v>
      </c>
      <c r="C115" s="76">
        <v>9</v>
      </c>
      <c r="D115" s="77" t="s">
        <v>45</v>
      </c>
      <c r="E115" s="78" t="s">
        <v>25</v>
      </c>
      <c r="F115">
        <f t="shared" si="3"/>
        <v>233.47839999999999</v>
      </c>
      <c r="G115">
        <f t="shared" si="4"/>
        <v>81</v>
      </c>
      <c r="H115">
        <f t="shared" si="5"/>
        <v>137.51999999999998</v>
      </c>
    </row>
    <row r="116" spans="1:8" x14ac:dyDescent="0.25">
      <c r="A116" s="76">
        <v>519</v>
      </c>
      <c r="B116" s="76">
        <v>25.46</v>
      </c>
      <c r="C116" s="76">
        <v>10</v>
      </c>
      <c r="D116" s="77" t="s">
        <v>45</v>
      </c>
      <c r="E116" s="78" t="s">
        <v>25</v>
      </c>
      <c r="F116">
        <f t="shared" si="3"/>
        <v>648.21160000000009</v>
      </c>
      <c r="G116">
        <f t="shared" si="4"/>
        <v>100</v>
      </c>
      <c r="H116">
        <f t="shared" si="5"/>
        <v>254.60000000000002</v>
      </c>
    </row>
    <row r="117" spans="1:8" x14ac:dyDescent="0.25">
      <c r="A117" s="76">
        <v>520</v>
      </c>
      <c r="B117" s="76">
        <v>48.38</v>
      </c>
      <c r="C117" s="76">
        <v>9</v>
      </c>
      <c r="D117" s="77" t="s">
        <v>45</v>
      </c>
      <c r="E117" s="78" t="s">
        <v>25</v>
      </c>
      <c r="F117">
        <f t="shared" si="3"/>
        <v>2340.6244000000002</v>
      </c>
      <c r="G117">
        <f t="shared" si="4"/>
        <v>81</v>
      </c>
      <c r="H117">
        <f t="shared" si="5"/>
        <v>435.42</v>
      </c>
    </row>
    <row r="118" spans="1:8" x14ac:dyDescent="0.25">
      <c r="A118" s="76">
        <v>521</v>
      </c>
      <c r="B118" s="76">
        <v>26.1</v>
      </c>
      <c r="C118" s="76">
        <v>7</v>
      </c>
      <c r="D118" s="77" t="s">
        <v>45</v>
      </c>
      <c r="E118" s="78" t="s">
        <v>25</v>
      </c>
      <c r="F118">
        <f t="shared" si="3"/>
        <v>681.21</v>
      </c>
      <c r="G118">
        <f t="shared" si="4"/>
        <v>49</v>
      </c>
      <c r="H118">
        <f t="shared" si="5"/>
        <v>182.70000000000002</v>
      </c>
    </row>
    <row r="119" spans="1:8" x14ac:dyDescent="0.25">
      <c r="A119" s="76">
        <v>522</v>
      </c>
      <c r="B119" s="76">
        <v>13.37</v>
      </c>
      <c r="C119" s="76">
        <v>6</v>
      </c>
      <c r="D119" s="77" t="s">
        <v>45</v>
      </c>
      <c r="E119" s="78" t="s">
        <v>25</v>
      </c>
      <c r="F119">
        <f t="shared" si="3"/>
        <v>178.75689999999997</v>
      </c>
      <c r="G119">
        <f t="shared" si="4"/>
        <v>36</v>
      </c>
      <c r="H119">
        <f t="shared" si="5"/>
        <v>80.22</v>
      </c>
    </row>
    <row r="120" spans="1:8" x14ac:dyDescent="0.25">
      <c r="A120" s="76">
        <v>523</v>
      </c>
      <c r="B120" s="76">
        <v>23.55</v>
      </c>
      <c r="C120" s="76">
        <v>6</v>
      </c>
      <c r="D120" s="77" t="s">
        <v>45</v>
      </c>
      <c r="E120" s="78" t="s">
        <v>25</v>
      </c>
      <c r="F120">
        <f t="shared" si="3"/>
        <v>554.60250000000008</v>
      </c>
      <c r="G120">
        <f t="shared" si="4"/>
        <v>36</v>
      </c>
      <c r="H120">
        <f t="shared" si="5"/>
        <v>141.30000000000001</v>
      </c>
    </row>
    <row r="121" spans="1:8" x14ac:dyDescent="0.25">
      <c r="A121" s="76">
        <v>524</v>
      </c>
      <c r="B121" s="76">
        <v>23.87</v>
      </c>
      <c r="C121" s="76">
        <v>7</v>
      </c>
      <c r="D121" s="77" t="s">
        <v>45</v>
      </c>
      <c r="E121" s="78" t="s">
        <v>25</v>
      </c>
      <c r="F121">
        <f t="shared" si="3"/>
        <v>569.77690000000007</v>
      </c>
      <c r="G121">
        <f t="shared" si="4"/>
        <v>49</v>
      </c>
      <c r="H121">
        <f t="shared" si="5"/>
        <v>167.09</v>
      </c>
    </row>
    <row r="122" spans="1:8" x14ac:dyDescent="0.25">
      <c r="A122" s="76">
        <v>525</v>
      </c>
      <c r="B122" s="76">
        <v>14.32</v>
      </c>
      <c r="C122" s="76">
        <v>6</v>
      </c>
      <c r="D122" s="77" t="s">
        <v>45</v>
      </c>
      <c r="E122" s="78" t="s">
        <v>25</v>
      </c>
      <c r="F122">
        <f t="shared" si="3"/>
        <v>205.0624</v>
      </c>
      <c r="G122">
        <f t="shared" si="4"/>
        <v>36</v>
      </c>
      <c r="H122">
        <f t="shared" si="5"/>
        <v>85.92</v>
      </c>
    </row>
    <row r="123" spans="1:8" x14ac:dyDescent="0.25">
      <c r="A123" s="76">
        <v>526</v>
      </c>
      <c r="B123" s="76">
        <v>22.6</v>
      </c>
      <c r="C123" s="76">
        <v>6</v>
      </c>
      <c r="D123" s="77" t="s">
        <v>45</v>
      </c>
      <c r="E123" s="78" t="s">
        <v>25</v>
      </c>
      <c r="F123">
        <f t="shared" si="3"/>
        <v>510.76000000000005</v>
      </c>
      <c r="G123">
        <f t="shared" si="4"/>
        <v>36</v>
      </c>
      <c r="H123">
        <f t="shared" si="5"/>
        <v>135.60000000000002</v>
      </c>
    </row>
    <row r="124" spans="1:8" x14ac:dyDescent="0.25">
      <c r="A124" s="76">
        <v>527</v>
      </c>
      <c r="B124" s="76">
        <v>15.28</v>
      </c>
      <c r="C124" s="76">
        <v>6</v>
      </c>
      <c r="D124" s="77" t="s">
        <v>45</v>
      </c>
      <c r="E124" s="78" t="s">
        <v>25</v>
      </c>
      <c r="F124">
        <f t="shared" si="3"/>
        <v>233.47839999999999</v>
      </c>
      <c r="G124">
        <f t="shared" si="4"/>
        <v>36</v>
      </c>
      <c r="H124">
        <f t="shared" si="5"/>
        <v>91.679999999999993</v>
      </c>
    </row>
    <row r="125" spans="1:8" x14ac:dyDescent="0.25">
      <c r="A125" s="76">
        <v>528</v>
      </c>
      <c r="B125" s="76">
        <v>18.46</v>
      </c>
      <c r="C125" s="76">
        <v>9</v>
      </c>
      <c r="D125" s="77" t="s">
        <v>45</v>
      </c>
      <c r="E125" s="78" t="s">
        <v>25</v>
      </c>
      <c r="F125">
        <f t="shared" si="3"/>
        <v>340.77160000000003</v>
      </c>
      <c r="G125">
        <f t="shared" si="4"/>
        <v>81</v>
      </c>
      <c r="H125">
        <f t="shared" si="5"/>
        <v>166.14000000000001</v>
      </c>
    </row>
    <row r="126" spans="1:8" x14ac:dyDescent="0.25">
      <c r="A126" s="76">
        <v>529</v>
      </c>
      <c r="B126" s="76">
        <v>25.46</v>
      </c>
      <c r="C126" s="76">
        <v>8</v>
      </c>
      <c r="D126" s="77" t="s">
        <v>45</v>
      </c>
      <c r="E126" s="78" t="s">
        <v>25</v>
      </c>
      <c r="F126">
        <f t="shared" si="3"/>
        <v>648.21160000000009</v>
      </c>
      <c r="G126">
        <f t="shared" si="4"/>
        <v>64</v>
      </c>
      <c r="H126">
        <f t="shared" si="5"/>
        <v>203.68</v>
      </c>
    </row>
    <row r="127" spans="1:8" x14ac:dyDescent="0.25">
      <c r="A127" s="76">
        <v>530</v>
      </c>
      <c r="B127" s="76">
        <v>21.01</v>
      </c>
      <c r="C127" s="76">
        <v>7</v>
      </c>
      <c r="D127" s="77" t="s">
        <v>45</v>
      </c>
      <c r="E127" s="78" t="s">
        <v>25</v>
      </c>
      <c r="F127">
        <f t="shared" si="3"/>
        <v>441.42010000000005</v>
      </c>
      <c r="G127">
        <f t="shared" si="4"/>
        <v>49</v>
      </c>
      <c r="H127">
        <f t="shared" si="5"/>
        <v>147.07000000000002</v>
      </c>
    </row>
    <row r="128" spans="1:8" x14ac:dyDescent="0.25">
      <c r="A128" s="76">
        <v>531</v>
      </c>
      <c r="B128" s="76">
        <v>19.100000000000001</v>
      </c>
      <c r="C128" s="76">
        <v>7</v>
      </c>
      <c r="D128" s="77" t="s">
        <v>45</v>
      </c>
      <c r="E128" s="78" t="s">
        <v>25</v>
      </c>
      <c r="F128">
        <f t="shared" si="3"/>
        <v>364.81000000000006</v>
      </c>
      <c r="G128">
        <f t="shared" si="4"/>
        <v>49</v>
      </c>
      <c r="H128">
        <f t="shared" si="5"/>
        <v>133.70000000000002</v>
      </c>
    </row>
    <row r="129" spans="1:8" x14ac:dyDescent="0.25">
      <c r="A129" s="76">
        <v>532</v>
      </c>
      <c r="B129" s="76">
        <v>38.200000000000003</v>
      </c>
      <c r="C129" s="76">
        <v>9</v>
      </c>
      <c r="D129" s="77" t="s">
        <v>45</v>
      </c>
      <c r="E129" s="78" t="s">
        <v>25</v>
      </c>
      <c r="F129">
        <f t="shared" si="3"/>
        <v>1459.2400000000002</v>
      </c>
      <c r="G129">
        <f t="shared" si="4"/>
        <v>81</v>
      </c>
      <c r="H129">
        <f t="shared" si="5"/>
        <v>343.8</v>
      </c>
    </row>
    <row r="130" spans="1:8" x14ac:dyDescent="0.25">
      <c r="A130" s="76">
        <v>533.1</v>
      </c>
      <c r="B130" s="76">
        <v>14.01</v>
      </c>
      <c r="C130" s="76">
        <v>6</v>
      </c>
      <c r="D130" s="77" t="s">
        <v>45</v>
      </c>
      <c r="E130" s="78" t="s">
        <v>25</v>
      </c>
      <c r="F130">
        <f t="shared" si="3"/>
        <v>196.2801</v>
      </c>
      <c r="G130">
        <f t="shared" si="4"/>
        <v>36</v>
      </c>
      <c r="H130">
        <f t="shared" si="5"/>
        <v>84.06</v>
      </c>
    </row>
    <row r="131" spans="1:8" x14ac:dyDescent="0.25">
      <c r="A131" s="76">
        <v>533.20000000000005</v>
      </c>
      <c r="B131" s="76">
        <v>17.510000000000002</v>
      </c>
      <c r="C131" s="76">
        <v>6</v>
      </c>
      <c r="D131" s="77" t="s">
        <v>45</v>
      </c>
      <c r="E131" s="78" t="s">
        <v>25</v>
      </c>
      <c r="F131">
        <f t="shared" si="3"/>
        <v>306.60010000000005</v>
      </c>
      <c r="G131">
        <f t="shared" si="4"/>
        <v>36</v>
      </c>
      <c r="H131">
        <f t="shared" si="5"/>
        <v>105.06</v>
      </c>
    </row>
    <row r="132" spans="1:8" x14ac:dyDescent="0.25">
      <c r="A132" s="76">
        <v>534</v>
      </c>
      <c r="B132" s="76">
        <v>14.01</v>
      </c>
      <c r="C132" s="76">
        <v>8</v>
      </c>
      <c r="D132" s="77" t="s">
        <v>45</v>
      </c>
      <c r="E132" s="78" t="s">
        <v>25</v>
      </c>
      <c r="F132">
        <f t="shared" si="3"/>
        <v>196.2801</v>
      </c>
      <c r="G132">
        <f t="shared" si="4"/>
        <v>64</v>
      </c>
      <c r="H132">
        <f t="shared" si="5"/>
        <v>112.08</v>
      </c>
    </row>
    <row r="133" spans="1:8" x14ac:dyDescent="0.25">
      <c r="A133" s="76">
        <v>535</v>
      </c>
      <c r="B133" s="76">
        <v>12.1</v>
      </c>
      <c r="C133" s="76">
        <v>4</v>
      </c>
      <c r="D133" s="77" t="s">
        <v>45</v>
      </c>
      <c r="E133" s="78" t="s">
        <v>25</v>
      </c>
      <c r="F133">
        <f t="shared" ref="F133:F146" si="6">B133^2</f>
        <v>146.41</v>
      </c>
      <c r="G133">
        <f t="shared" ref="G133:G146" si="7">C133^2</f>
        <v>16</v>
      </c>
      <c r="H133">
        <f t="shared" ref="H133:H146" si="8">B133*C133</f>
        <v>48.4</v>
      </c>
    </row>
    <row r="134" spans="1:8" x14ac:dyDescent="0.25">
      <c r="A134" s="76">
        <v>536</v>
      </c>
      <c r="B134" s="76">
        <v>12.73</v>
      </c>
      <c r="C134" s="76">
        <v>5</v>
      </c>
      <c r="D134" s="77" t="s">
        <v>45</v>
      </c>
      <c r="E134" s="78" t="s">
        <v>25</v>
      </c>
      <c r="F134">
        <f t="shared" si="6"/>
        <v>162.05290000000002</v>
      </c>
      <c r="G134">
        <f t="shared" si="7"/>
        <v>25</v>
      </c>
      <c r="H134">
        <f t="shared" si="8"/>
        <v>63.650000000000006</v>
      </c>
    </row>
    <row r="135" spans="1:8" x14ac:dyDescent="0.25">
      <c r="A135" s="76">
        <v>537.1</v>
      </c>
      <c r="B135" s="76">
        <v>27.06</v>
      </c>
      <c r="C135" s="76">
        <v>9</v>
      </c>
      <c r="D135" s="77" t="s">
        <v>45</v>
      </c>
      <c r="E135" s="78" t="s">
        <v>25</v>
      </c>
      <c r="F135">
        <f t="shared" si="6"/>
        <v>732.2435999999999</v>
      </c>
      <c r="G135">
        <f t="shared" si="7"/>
        <v>81</v>
      </c>
      <c r="H135">
        <f t="shared" si="8"/>
        <v>243.54</v>
      </c>
    </row>
    <row r="136" spans="1:8" x14ac:dyDescent="0.25">
      <c r="A136" s="76">
        <v>537.20000000000005</v>
      </c>
      <c r="B136" s="76">
        <v>25.46</v>
      </c>
      <c r="C136" s="76">
        <v>9</v>
      </c>
      <c r="D136" s="77" t="s">
        <v>45</v>
      </c>
      <c r="E136" s="78" t="s">
        <v>25</v>
      </c>
      <c r="F136">
        <f t="shared" si="6"/>
        <v>648.21160000000009</v>
      </c>
      <c r="G136">
        <f t="shared" si="7"/>
        <v>81</v>
      </c>
      <c r="H136">
        <f t="shared" si="8"/>
        <v>229.14000000000001</v>
      </c>
    </row>
    <row r="137" spans="1:8" x14ac:dyDescent="0.25">
      <c r="A137" s="76">
        <v>538</v>
      </c>
      <c r="B137" s="76">
        <v>12.73</v>
      </c>
      <c r="C137" s="76">
        <v>4</v>
      </c>
      <c r="D137" s="77" t="s">
        <v>45</v>
      </c>
      <c r="E137" s="78" t="s">
        <v>25</v>
      </c>
      <c r="F137">
        <f t="shared" si="6"/>
        <v>162.05290000000002</v>
      </c>
      <c r="G137">
        <f t="shared" si="7"/>
        <v>16</v>
      </c>
      <c r="H137">
        <f t="shared" si="8"/>
        <v>50.92</v>
      </c>
    </row>
    <row r="138" spans="1:8" x14ac:dyDescent="0.25">
      <c r="A138" s="76">
        <v>539</v>
      </c>
      <c r="B138" s="76">
        <v>10.19</v>
      </c>
      <c r="C138" s="76">
        <v>4</v>
      </c>
      <c r="D138" s="77" t="s">
        <v>45</v>
      </c>
      <c r="E138" s="78" t="s">
        <v>25</v>
      </c>
      <c r="F138">
        <f t="shared" si="6"/>
        <v>103.83609999999999</v>
      </c>
      <c r="G138">
        <f t="shared" si="7"/>
        <v>16</v>
      </c>
      <c r="H138">
        <f t="shared" si="8"/>
        <v>40.76</v>
      </c>
    </row>
    <row r="139" spans="1:8" x14ac:dyDescent="0.25">
      <c r="A139" s="76">
        <v>540.1</v>
      </c>
      <c r="B139" s="76">
        <v>21.33</v>
      </c>
      <c r="C139" s="76">
        <v>7</v>
      </c>
      <c r="D139" s="77" t="s">
        <v>45</v>
      </c>
      <c r="E139" s="78" t="s">
        <v>25</v>
      </c>
      <c r="F139">
        <f t="shared" si="6"/>
        <v>454.96889999999991</v>
      </c>
      <c r="G139">
        <f t="shared" si="7"/>
        <v>49</v>
      </c>
      <c r="H139">
        <f t="shared" si="8"/>
        <v>149.31</v>
      </c>
    </row>
    <row r="140" spans="1:8" x14ac:dyDescent="0.25">
      <c r="A140" s="76">
        <v>540.20000000000005</v>
      </c>
      <c r="B140" s="76">
        <v>19.739999999999998</v>
      </c>
      <c r="C140" s="76">
        <v>6</v>
      </c>
      <c r="D140" s="77" t="s">
        <v>45</v>
      </c>
      <c r="E140" s="78" t="s">
        <v>25</v>
      </c>
      <c r="F140">
        <f t="shared" si="6"/>
        <v>389.66759999999994</v>
      </c>
      <c r="G140">
        <f t="shared" si="7"/>
        <v>36</v>
      </c>
      <c r="H140">
        <f t="shared" si="8"/>
        <v>118.44</v>
      </c>
    </row>
    <row r="141" spans="1:8" x14ac:dyDescent="0.25">
      <c r="A141" s="76">
        <v>541</v>
      </c>
      <c r="B141" s="76">
        <v>42.02</v>
      </c>
      <c r="C141" s="76">
        <v>8</v>
      </c>
      <c r="D141" s="77" t="s">
        <v>45</v>
      </c>
      <c r="E141" s="78" t="s">
        <v>25</v>
      </c>
      <c r="F141">
        <f t="shared" si="6"/>
        <v>1765.6804000000002</v>
      </c>
      <c r="G141">
        <f t="shared" si="7"/>
        <v>64</v>
      </c>
      <c r="H141">
        <f t="shared" si="8"/>
        <v>336.16</v>
      </c>
    </row>
    <row r="142" spans="1:8" x14ac:dyDescent="0.25">
      <c r="A142" s="76">
        <v>542</v>
      </c>
      <c r="B142" s="76">
        <v>30.24</v>
      </c>
      <c r="C142" s="76">
        <v>8</v>
      </c>
      <c r="D142" s="77" t="s">
        <v>45</v>
      </c>
      <c r="E142" s="78" t="s">
        <v>25</v>
      </c>
      <c r="F142">
        <f t="shared" si="6"/>
        <v>914.45759999999996</v>
      </c>
      <c r="G142">
        <f t="shared" si="7"/>
        <v>64</v>
      </c>
      <c r="H142">
        <f t="shared" si="8"/>
        <v>241.92</v>
      </c>
    </row>
    <row r="143" spans="1:8" x14ac:dyDescent="0.25">
      <c r="A143" s="76">
        <v>543</v>
      </c>
      <c r="B143" s="76">
        <v>12.73</v>
      </c>
      <c r="C143" s="76">
        <v>4</v>
      </c>
      <c r="D143" s="77" t="s">
        <v>45</v>
      </c>
      <c r="E143" s="78" t="s">
        <v>25</v>
      </c>
      <c r="F143">
        <f t="shared" si="6"/>
        <v>162.05290000000002</v>
      </c>
      <c r="G143">
        <f t="shared" si="7"/>
        <v>16</v>
      </c>
      <c r="H143">
        <f t="shared" si="8"/>
        <v>50.92</v>
      </c>
    </row>
    <row r="144" spans="1:8" x14ac:dyDescent="0.25">
      <c r="A144" s="76">
        <v>544</v>
      </c>
      <c r="B144" s="76">
        <v>40.74</v>
      </c>
      <c r="C144" s="76">
        <v>7</v>
      </c>
      <c r="D144" s="77" t="s">
        <v>45</v>
      </c>
      <c r="E144" s="78" t="s">
        <v>25</v>
      </c>
      <c r="F144">
        <f t="shared" si="6"/>
        <v>1659.7476000000001</v>
      </c>
      <c r="G144">
        <f t="shared" si="7"/>
        <v>49</v>
      </c>
      <c r="H144">
        <f t="shared" si="8"/>
        <v>285.18</v>
      </c>
    </row>
    <row r="145" spans="1:8" x14ac:dyDescent="0.25">
      <c r="A145" s="76">
        <v>545</v>
      </c>
      <c r="B145" s="76">
        <v>28.65</v>
      </c>
      <c r="C145" s="76">
        <v>6</v>
      </c>
      <c r="D145" s="77" t="s">
        <v>45</v>
      </c>
      <c r="E145" s="78" t="s">
        <v>25</v>
      </c>
      <c r="F145">
        <f t="shared" si="6"/>
        <v>820.82249999999988</v>
      </c>
      <c r="G145">
        <f t="shared" si="7"/>
        <v>36</v>
      </c>
      <c r="H145">
        <f t="shared" si="8"/>
        <v>171.89999999999998</v>
      </c>
    </row>
    <row r="146" spans="1:8" x14ac:dyDescent="0.25">
      <c r="A146" s="76">
        <v>546</v>
      </c>
      <c r="B146" s="76">
        <v>14.01</v>
      </c>
      <c r="C146" s="76">
        <v>6</v>
      </c>
      <c r="D146" s="77" t="s">
        <v>45</v>
      </c>
      <c r="E146" s="78" t="s">
        <v>25</v>
      </c>
      <c r="F146">
        <f t="shared" si="6"/>
        <v>196.2801</v>
      </c>
      <c r="G146">
        <f t="shared" si="7"/>
        <v>36</v>
      </c>
      <c r="H146">
        <f t="shared" si="8"/>
        <v>84.06</v>
      </c>
    </row>
    <row r="147" spans="1:8" x14ac:dyDescent="0.25">
      <c r="A147" s="93" t="s">
        <v>88</v>
      </c>
      <c r="B147" s="93">
        <f>SUM(B4:B146)</f>
        <v>3806.7200000000012</v>
      </c>
      <c r="C147" s="93">
        <f>SUM(C4:C146)</f>
        <v>1309</v>
      </c>
      <c r="D147" s="94">
        <f>COUNTA(D4:D146)</f>
        <v>143</v>
      </c>
      <c r="E147" s="93"/>
      <c r="F147" s="93">
        <f>SUM(F4:F146)</f>
        <v>161765.84080000001</v>
      </c>
      <c r="G147" s="93">
        <f t="shared" ref="G147:H147" si="9">SUM(G4:G146)</f>
        <v>13113</v>
      </c>
      <c r="H147" s="93">
        <f t="shared" si="9"/>
        <v>38434.340000000004</v>
      </c>
    </row>
    <row r="149" spans="1:8" x14ac:dyDescent="0.25">
      <c r="A149" s="93" t="s">
        <v>90</v>
      </c>
    </row>
    <row r="150" spans="1:8" x14ac:dyDescent="0.25">
      <c r="A150" t="s">
        <v>91</v>
      </c>
    </row>
    <row r="152" spans="1:8" x14ac:dyDescent="0.25">
      <c r="B152" t="s">
        <v>92</v>
      </c>
    </row>
    <row r="154" spans="1:8" x14ac:dyDescent="0.25">
      <c r="A154" t="s">
        <v>93</v>
      </c>
    </row>
    <row r="155" spans="1:8" x14ac:dyDescent="0.25">
      <c r="E155">
        <f>B147</f>
        <v>3806.7200000000012</v>
      </c>
      <c r="F155" t="str">
        <f>"* "&amp;C147</f>
        <v>* 1309</v>
      </c>
    </row>
    <row r="156" spans="1:8" x14ac:dyDescent="0.25">
      <c r="B156" s="94" t="s">
        <v>94</v>
      </c>
      <c r="C156">
        <f>H147</f>
        <v>38434.340000000004</v>
      </c>
      <c r="D156" s="95" t="s">
        <v>95</v>
      </c>
      <c r="E156" s="96"/>
      <c r="F156" s="96"/>
    </row>
    <row r="157" spans="1:8" x14ac:dyDescent="0.25">
      <c r="E157" s="97">
        <f>D147</f>
        <v>143</v>
      </c>
      <c r="F157" s="97"/>
    </row>
    <row r="158" spans="1:8" x14ac:dyDescent="0.25">
      <c r="C158" s="88"/>
      <c r="D158" s="88"/>
      <c r="E158" s="88"/>
      <c r="F158" s="88"/>
      <c r="G158" s="99">
        <f>(C156-((B147*C147)/D147))/(F147-((B147^2)/D147))</f>
        <v>5.9378602338096866E-2</v>
      </c>
    </row>
    <row r="160" spans="1:8" x14ac:dyDescent="0.25">
      <c r="C160">
        <f>F147</f>
        <v>161765.84080000001</v>
      </c>
      <c r="D160" s="95" t="s">
        <v>95</v>
      </c>
      <c r="E160" s="98">
        <f>B147*B147</f>
        <v>14491117.158400008</v>
      </c>
    </row>
    <row r="161" spans="1:5" x14ac:dyDescent="0.25">
      <c r="E161" s="83">
        <f>D147</f>
        <v>143</v>
      </c>
    </row>
    <row r="162" spans="1:5" x14ac:dyDescent="0.25">
      <c r="A162" s="93" t="s">
        <v>96</v>
      </c>
    </row>
    <row r="163" spans="1:5" x14ac:dyDescent="0.25">
      <c r="A163" t="s">
        <v>97</v>
      </c>
    </row>
    <row r="165" spans="1:5" x14ac:dyDescent="0.25">
      <c r="B165" s="94" t="s">
        <v>98</v>
      </c>
      <c r="C165" t="s">
        <v>99</v>
      </c>
    </row>
    <row r="167" spans="1:5" x14ac:dyDescent="0.25">
      <c r="B167" s="94" t="s">
        <v>98</v>
      </c>
      <c r="C167">
        <f>AVERAGE(C4:C146)</f>
        <v>9.1538461538461533</v>
      </c>
      <c r="D167" t="str">
        <f>"- ("&amp;G158&amp;" * "&amp;AVERAGE(B4:B146)</f>
        <v>- (0.0593786023380969 * 26.6204195804196</v>
      </c>
    </row>
    <row r="168" spans="1:5" x14ac:dyDescent="0.25">
      <c r="B168" s="94" t="s">
        <v>98</v>
      </c>
      <c r="C168" s="99">
        <f>(AVERAGE(C4:C146))-(G158*AVERAGE(B4:B146))</f>
        <v>7.5731628455071309</v>
      </c>
    </row>
    <row r="170" spans="1:5" x14ac:dyDescent="0.25">
      <c r="A170" s="93" t="s">
        <v>100</v>
      </c>
    </row>
    <row r="171" spans="1:5" x14ac:dyDescent="0.25">
      <c r="A171" t="s">
        <v>101</v>
      </c>
    </row>
    <row r="172" spans="1:5" x14ac:dyDescent="0.25">
      <c r="B172" t="str">
        <f>"Y ="&amp;C168&amp;" + "&amp;G158&amp;"x"</f>
        <v>Y =7.57316284550713 + 0.0593786023380969x</v>
      </c>
    </row>
    <row r="175" spans="1:5" x14ac:dyDescent="0.25">
      <c r="A175" s="93" t="s">
        <v>102</v>
      </c>
    </row>
    <row r="176" spans="1:5" x14ac:dyDescent="0.25">
      <c r="A176" t="s">
        <v>103</v>
      </c>
    </row>
    <row r="179" spans="1:9" x14ac:dyDescent="0.25">
      <c r="E179" s="88">
        <f>B147</f>
        <v>3806.7200000000012</v>
      </c>
      <c r="F179" s="88" t="str">
        <f>"* "&amp;C147</f>
        <v>* 1309</v>
      </c>
    </row>
    <row r="180" spans="1:9" x14ac:dyDescent="0.25">
      <c r="B180" s="94" t="s">
        <v>104</v>
      </c>
      <c r="C180" s="88">
        <f>H147</f>
        <v>38434.340000000004</v>
      </c>
      <c r="D180" s="100" t="s">
        <v>95</v>
      </c>
      <c r="E180" s="96">
        <f>D147</f>
        <v>143</v>
      </c>
      <c r="F180" s="96"/>
    </row>
    <row r="182" spans="1:9" x14ac:dyDescent="0.25">
      <c r="B182" t="s">
        <v>106</v>
      </c>
      <c r="C182">
        <f>F147</f>
        <v>161765.84080000001</v>
      </c>
      <c r="D182" s="95" t="s">
        <v>95</v>
      </c>
      <c r="E182" s="88">
        <f>B147*B147</f>
        <v>14491117.158400008</v>
      </c>
      <c r="F182" s="95" t="s">
        <v>105</v>
      </c>
      <c r="G182">
        <f>G147</f>
        <v>13113</v>
      </c>
      <c r="H182" s="95" t="s">
        <v>95</v>
      </c>
      <c r="I182" s="98">
        <f>C147*C147</f>
        <v>1713481</v>
      </c>
    </row>
    <row r="183" spans="1:9" x14ac:dyDescent="0.25">
      <c r="E183" s="83">
        <f>D147</f>
        <v>143</v>
      </c>
      <c r="I183" s="83">
        <f>E183</f>
        <v>143</v>
      </c>
    </row>
    <row r="185" spans="1:9" x14ac:dyDescent="0.25">
      <c r="B185" s="94" t="s">
        <v>104</v>
      </c>
      <c r="C185" s="96">
        <f>(H147-((B147*C147)/D147))</f>
        <v>3588.2107692307618</v>
      </c>
      <c r="D185" s="96"/>
      <c r="F185" s="88">
        <f>C185</f>
        <v>3588.2107692307618</v>
      </c>
      <c r="G185" s="99">
        <f>F185/F186</f>
        <v>0.43410672393265848</v>
      </c>
      <c r="I185" t="s">
        <v>107</v>
      </c>
    </row>
    <row r="186" spans="1:9" x14ac:dyDescent="0.25">
      <c r="C186">
        <f>F147-((B147^2)/D147)</f>
        <v>60429.357174825127</v>
      </c>
      <c r="D186">
        <f>G147-((C147^2)/D147)</f>
        <v>1130.6153846153848</v>
      </c>
      <c r="F186">
        <f>(SQRT(C186))*(SQRT(D186))</f>
        <v>8265.7341418820979</v>
      </c>
    </row>
    <row r="188" spans="1:9" x14ac:dyDescent="0.25">
      <c r="A188" s="93" t="s">
        <v>108</v>
      </c>
    </row>
    <row r="189" spans="1:9" x14ac:dyDescent="0.25">
      <c r="A189" t="s">
        <v>109</v>
      </c>
    </row>
    <row r="191" spans="1:9" x14ac:dyDescent="0.25">
      <c r="B191" s="93" t="s">
        <v>110</v>
      </c>
      <c r="C191" s="101">
        <f>G185*G185</f>
        <v>0.18844864776354536</v>
      </c>
      <c r="E191" t="s">
        <v>111</v>
      </c>
    </row>
  </sheetData>
  <mergeCells count="4">
    <mergeCell ref="E156:F156"/>
    <mergeCell ref="E157:F157"/>
    <mergeCell ref="E180:F180"/>
    <mergeCell ref="C185:D185"/>
  </mergeCells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"/>
  <sheetViews>
    <sheetView workbookViewId="0">
      <selection activeCell="J2" sqref="J2"/>
    </sheetView>
  </sheetViews>
  <sheetFormatPr baseColWidth="10" defaultRowHeight="15" x14ac:dyDescent="0.25"/>
  <cols>
    <col min="10" max="10" width="20.42578125" bestFit="1" customWidth="1"/>
  </cols>
  <sheetData>
    <row r="1" spans="1:10" x14ac:dyDescent="0.25">
      <c r="A1" s="70" t="s">
        <v>31</v>
      </c>
      <c r="B1" s="71" t="s">
        <v>32</v>
      </c>
      <c r="C1" s="71" t="s">
        <v>33</v>
      </c>
      <c r="D1" s="71" t="s">
        <v>34</v>
      </c>
      <c r="E1" s="72" t="s">
        <v>35</v>
      </c>
      <c r="F1" s="71" t="s">
        <v>36</v>
      </c>
      <c r="H1" s="102" t="s">
        <v>112</v>
      </c>
      <c r="J1" s="103" t="s">
        <v>115</v>
      </c>
    </row>
    <row r="2" spans="1:10" x14ac:dyDescent="0.25">
      <c r="A2">
        <v>1</v>
      </c>
      <c r="B2" s="76">
        <v>1</v>
      </c>
      <c r="C2" s="76">
        <v>12.73</v>
      </c>
      <c r="D2" s="76">
        <v>13</v>
      </c>
      <c r="E2" s="77" t="s">
        <v>43</v>
      </c>
      <c r="F2" s="78" t="s">
        <v>23</v>
      </c>
      <c r="H2" t="s">
        <v>113</v>
      </c>
      <c r="I2">
        <f>'paso 1'!C168</f>
        <v>7.5731628455071309</v>
      </c>
      <c r="J2">
        <f>IF(AND(D2="",F2=$I$4),ROUND($I$2+($I$3*C2),2),D2)</f>
        <v>13</v>
      </c>
    </row>
    <row r="3" spans="1:10" x14ac:dyDescent="0.25">
      <c r="A3">
        <v>1</v>
      </c>
      <c r="B3" s="76">
        <v>2</v>
      </c>
      <c r="C3" s="76">
        <v>9.5500000000000007</v>
      </c>
      <c r="D3" s="76">
        <v>12</v>
      </c>
      <c r="E3" s="77" t="s">
        <v>44</v>
      </c>
      <c r="F3" s="78" t="s">
        <v>18</v>
      </c>
      <c r="H3" t="s">
        <v>114</v>
      </c>
      <c r="I3">
        <f>'paso 1'!G158</f>
        <v>5.9378602338096866E-2</v>
      </c>
      <c r="J3">
        <f t="shared" ref="J3:J66" si="0">IF(AND(D3="",F3=$I$4),ROUND($I$2+($I$3*C3),2),D3)</f>
        <v>12</v>
      </c>
    </row>
    <row r="4" spans="1:10" x14ac:dyDescent="0.25">
      <c r="A4">
        <v>1</v>
      </c>
      <c r="B4" s="76">
        <v>3</v>
      </c>
      <c r="C4" s="76">
        <v>19.100000000000001</v>
      </c>
      <c r="D4" s="76">
        <v>12</v>
      </c>
      <c r="E4" s="77" t="s">
        <v>45</v>
      </c>
      <c r="F4" s="78" t="s">
        <v>25</v>
      </c>
      <c r="H4" t="s">
        <v>35</v>
      </c>
      <c r="I4" s="78" t="s">
        <v>25</v>
      </c>
      <c r="J4">
        <f t="shared" si="0"/>
        <v>12</v>
      </c>
    </row>
    <row r="5" spans="1:10" x14ac:dyDescent="0.25">
      <c r="A5">
        <v>1</v>
      </c>
      <c r="B5" s="76">
        <v>4</v>
      </c>
      <c r="C5" s="76">
        <v>15.92</v>
      </c>
      <c r="D5" s="76">
        <v>10</v>
      </c>
      <c r="E5" s="77" t="s">
        <v>46</v>
      </c>
      <c r="F5" s="78" t="s">
        <v>17</v>
      </c>
      <c r="J5">
        <f t="shared" si="0"/>
        <v>10</v>
      </c>
    </row>
    <row r="6" spans="1:10" x14ac:dyDescent="0.25">
      <c r="A6">
        <v>1</v>
      </c>
      <c r="B6" s="76">
        <v>5</v>
      </c>
      <c r="C6" s="76">
        <v>17.510000000000002</v>
      </c>
      <c r="D6" s="76">
        <v>13</v>
      </c>
      <c r="E6" s="77" t="s">
        <v>45</v>
      </c>
      <c r="F6" s="78" t="s">
        <v>25</v>
      </c>
      <c r="J6">
        <f t="shared" si="0"/>
        <v>13</v>
      </c>
    </row>
    <row r="7" spans="1:10" x14ac:dyDescent="0.25">
      <c r="A7">
        <v>1</v>
      </c>
      <c r="B7" s="76">
        <v>6</v>
      </c>
      <c r="C7" s="76">
        <v>35.65</v>
      </c>
      <c r="D7" s="76">
        <v>16</v>
      </c>
      <c r="E7" s="77" t="s">
        <v>43</v>
      </c>
      <c r="F7" s="78" t="s">
        <v>23</v>
      </c>
      <c r="J7">
        <f t="shared" si="0"/>
        <v>16</v>
      </c>
    </row>
    <row r="8" spans="1:10" x14ac:dyDescent="0.25">
      <c r="A8">
        <v>1</v>
      </c>
      <c r="B8" s="76">
        <v>7</v>
      </c>
      <c r="C8" s="76">
        <v>29.28</v>
      </c>
      <c r="D8" s="76">
        <v>13</v>
      </c>
      <c r="E8" s="77" t="s">
        <v>45</v>
      </c>
      <c r="F8" s="78" t="s">
        <v>25</v>
      </c>
      <c r="J8">
        <f t="shared" si="0"/>
        <v>13</v>
      </c>
    </row>
    <row r="9" spans="1:10" x14ac:dyDescent="0.25">
      <c r="A9">
        <v>1</v>
      </c>
      <c r="B9" s="76">
        <v>8.1</v>
      </c>
      <c r="C9" s="76">
        <v>28.01</v>
      </c>
      <c r="D9" s="76"/>
      <c r="E9" s="77" t="s">
        <v>45</v>
      </c>
      <c r="F9" s="78" t="s">
        <v>25</v>
      </c>
      <c r="J9">
        <f t="shared" si="0"/>
        <v>9.24</v>
      </c>
    </row>
    <row r="10" spans="1:10" x14ac:dyDescent="0.25">
      <c r="A10">
        <v>1</v>
      </c>
      <c r="B10" s="76">
        <v>8.1999999999999993</v>
      </c>
      <c r="C10" s="76">
        <v>13.37</v>
      </c>
      <c r="D10" s="76"/>
      <c r="E10" s="77" t="s">
        <v>45</v>
      </c>
      <c r="F10" s="78" t="s">
        <v>25</v>
      </c>
      <c r="J10">
        <f t="shared" si="0"/>
        <v>8.3699999999999992</v>
      </c>
    </row>
    <row r="11" spans="1:10" x14ac:dyDescent="0.25">
      <c r="A11">
        <v>1</v>
      </c>
      <c r="B11" s="76">
        <v>9</v>
      </c>
      <c r="C11" s="76">
        <v>17.510000000000002</v>
      </c>
      <c r="D11" s="76">
        <v>10</v>
      </c>
      <c r="E11" s="77" t="s">
        <v>47</v>
      </c>
      <c r="F11" s="78" t="s">
        <v>20</v>
      </c>
      <c r="J11">
        <f t="shared" si="0"/>
        <v>10</v>
      </c>
    </row>
    <row r="12" spans="1:10" x14ac:dyDescent="0.25">
      <c r="A12">
        <v>1</v>
      </c>
      <c r="B12" s="76">
        <v>10.1</v>
      </c>
      <c r="C12" s="76">
        <v>27.37</v>
      </c>
      <c r="D12" s="76"/>
      <c r="E12" s="77" t="s">
        <v>45</v>
      </c>
      <c r="F12" s="78" t="s">
        <v>25</v>
      </c>
      <c r="J12">
        <f t="shared" si="0"/>
        <v>9.1999999999999993</v>
      </c>
    </row>
    <row r="13" spans="1:10" x14ac:dyDescent="0.25">
      <c r="A13">
        <v>1</v>
      </c>
      <c r="B13" s="76">
        <v>10.199999999999999</v>
      </c>
      <c r="C13" s="76">
        <v>28.65</v>
      </c>
      <c r="D13" s="76">
        <v>12</v>
      </c>
      <c r="E13" s="77" t="s">
        <v>45</v>
      </c>
      <c r="F13" s="78" t="s">
        <v>25</v>
      </c>
      <c r="J13">
        <f t="shared" si="0"/>
        <v>12</v>
      </c>
    </row>
    <row r="14" spans="1:10" x14ac:dyDescent="0.25">
      <c r="A14">
        <v>1</v>
      </c>
      <c r="B14" s="76">
        <v>10.3</v>
      </c>
      <c r="C14" s="76">
        <v>36.61</v>
      </c>
      <c r="D14" s="76">
        <v>13</v>
      </c>
      <c r="E14" s="77" t="s">
        <v>45</v>
      </c>
      <c r="F14" s="78" t="s">
        <v>25</v>
      </c>
      <c r="J14">
        <f t="shared" si="0"/>
        <v>13</v>
      </c>
    </row>
    <row r="15" spans="1:10" x14ac:dyDescent="0.25">
      <c r="A15">
        <v>1</v>
      </c>
      <c r="B15" s="76">
        <v>11</v>
      </c>
      <c r="C15" s="76">
        <v>15.92</v>
      </c>
      <c r="D15" s="76">
        <v>9</v>
      </c>
      <c r="E15" s="77" t="s">
        <v>45</v>
      </c>
      <c r="F15" s="78" t="s">
        <v>25</v>
      </c>
      <c r="J15">
        <f t="shared" si="0"/>
        <v>9</v>
      </c>
    </row>
    <row r="16" spans="1:10" x14ac:dyDescent="0.25">
      <c r="A16">
        <v>1</v>
      </c>
      <c r="B16" s="76">
        <v>12</v>
      </c>
      <c r="C16" s="76">
        <v>28.65</v>
      </c>
      <c r="D16" s="76"/>
      <c r="E16" s="77" t="s">
        <v>45</v>
      </c>
      <c r="F16" s="78" t="s">
        <v>25</v>
      </c>
      <c r="J16">
        <f t="shared" si="0"/>
        <v>9.27</v>
      </c>
    </row>
    <row r="17" spans="1:10" x14ac:dyDescent="0.25">
      <c r="A17">
        <v>1</v>
      </c>
      <c r="B17" s="76">
        <v>13</v>
      </c>
      <c r="C17" s="76">
        <v>15.92</v>
      </c>
      <c r="D17" s="76">
        <v>10</v>
      </c>
      <c r="E17" s="77" t="s">
        <v>45</v>
      </c>
      <c r="F17" s="78" t="s">
        <v>25</v>
      </c>
      <c r="J17">
        <f t="shared" si="0"/>
        <v>10</v>
      </c>
    </row>
    <row r="18" spans="1:10" x14ac:dyDescent="0.25">
      <c r="A18">
        <v>1</v>
      </c>
      <c r="B18" s="76">
        <v>14</v>
      </c>
      <c r="C18" s="76">
        <v>38.200000000000003</v>
      </c>
      <c r="D18" s="76"/>
      <c r="E18" s="77" t="s">
        <v>45</v>
      </c>
      <c r="F18" s="78" t="s">
        <v>25</v>
      </c>
      <c r="J18">
        <f t="shared" si="0"/>
        <v>9.84</v>
      </c>
    </row>
    <row r="19" spans="1:10" x14ac:dyDescent="0.25">
      <c r="A19">
        <v>1</v>
      </c>
      <c r="B19" s="76">
        <v>15</v>
      </c>
      <c r="C19" s="76">
        <v>17.190000000000001</v>
      </c>
      <c r="D19" s="76">
        <v>7</v>
      </c>
      <c r="E19" s="77" t="s">
        <v>48</v>
      </c>
      <c r="F19" s="78" t="s">
        <v>22</v>
      </c>
      <c r="J19">
        <f t="shared" si="0"/>
        <v>7</v>
      </c>
    </row>
    <row r="20" spans="1:10" x14ac:dyDescent="0.25">
      <c r="A20">
        <v>1</v>
      </c>
      <c r="B20" s="76">
        <v>16</v>
      </c>
      <c r="C20" s="76">
        <v>14.64</v>
      </c>
      <c r="D20" s="76"/>
      <c r="E20" s="77" t="s">
        <v>46</v>
      </c>
      <c r="F20" s="78" t="s">
        <v>17</v>
      </c>
      <c r="J20">
        <f t="shared" si="0"/>
        <v>0</v>
      </c>
    </row>
    <row r="21" spans="1:10" x14ac:dyDescent="0.25">
      <c r="A21">
        <v>1</v>
      </c>
      <c r="B21" s="76">
        <v>17</v>
      </c>
      <c r="C21" s="76">
        <v>13.37</v>
      </c>
      <c r="D21" s="76">
        <v>8</v>
      </c>
      <c r="E21" s="77" t="s">
        <v>46</v>
      </c>
      <c r="F21" s="78" t="s">
        <v>17</v>
      </c>
      <c r="J21">
        <f t="shared" si="0"/>
        <v>8</v>
      </c>
    </row>
    <row r="22" spans="1:10" x14ac:dyDescent="0.25">
      <c r="A22">
        <v>1</v>
      </c>
      <c r="B22" s="76">
        <v>18</v>
      </c>
      <c r="C22" s="76">
        <v>19.100000000000001</v>
      </c>
      <c r="D22" s="76">
        <v>9</v>
      </c>
      <c r="E22" s="77" t="s">
        <v>48</v>
      </c>
      <c r="F22" s="78" t="s">
        <v>22</v>
      </c>
      <c r="J22">
        <f t="shared" si="0"/>
        <v>9</v>
      </c>
    </row>
    <row r="23" spans="1:10" x14ac:dyDescent="0.25">
      <c r="A23">
        <v>1</v>
      </c>
      <c r="B23" s="76">
        <v>19</v>
      </c>
      <c r="C23" s="76">
        <v>26.1</v>
      </c>
      <c r="D23" s="76">
        <v>7</v>
      </c>
      <c r="E23" s="77" t="s">
        <v>48</v>
      </c>
      <c r="F23" s="78" t="s">
        <v>22</v>
      </c>
      <c r="J23">
        <f t="shared" si="0"/>
        <v>7</v>
      </c>
    </row>
    <row r="24" spans="1:10" x14ac:dyDescent="0.25">
      <c r="A24">
        <v>1</v>
      </c>
      <c r="B24" s="76">
        <v>20.100000000000001</v>
      </c>
      <c r="C24" s="76">
        <v>12.1</v>
      </c>
      <c r="D24" s="76"/>
      <c r="E24" s="77" t="s">
        <v>48</v>
      </c>
      <c r="F24" s="78" t="s">
        <v>22</v>
      </c>
      <c r="J24">
        <f t="shared" si="0"/>
        <v>0</v>
      </c>
    </row>
    <row r="25" spans="1:10" x14ac:dyDescent="0.25">
      <c r="A25">
        <v>1</v>
      </c>
      <c r="B25" s="76">
        <v>20.2</v>
      </c>
      <c r="C25" s="76">
        <v>21.01</v>
      </c>
      <c r="D25" s="76">
        <v>7</v>
      </c>
      <c r="E25" s="77" t="s">
        <v>48</v>
      </c>
      <c r="F25" s="78" t="s">
        <v>22</v>
      </c>
      <c r="J25">
        <f t="shared" si="0"/>
        <v>7</v>
      </c>
    </row>
    <row r="26" spans="1:10" x14ac:dyDescent="0.25">
      <c r="A26">
        <v>1</v>
      </c>
      <c r="B26" s="76">
        <v>21</v>
      </c>
      <c r="C26" s="76">
        <v>28.01</v>
      </c>
      <c r="D26" s="76">
        <v>11</v>
      </c>
      <c r="E26" s="77" t="s">
        <v>46</v>
      </c>
      <c r="F26" s="78" t="s">
        <v>17</v>
      </c>
      <c r="J26">
        <f t="shared" si="0"/>
        <v>11</v>
      </c>
    </row>
    <row r="27" spans="1:10" x14ac:dyDescent="0.25">
      <c r="A27">
        <v>1</v>
      </c>
      <c r="B27" s="76">
        <v>22</v>
      </c>
      <c r="C27" s="76">
        <v>14.01</v>
      </c>
      <c r="D27" s="76">
        <v>7</v>
      </c>
      <c r="E27" s="77" t="s">
        <v>46</v>
      </c>
      <c r="F27" s="78" t="s">
        <v>17</v>
      </c>
      <c r="J27">
        <f t="shared" si="0"/>
        <v>7</v>
      </c>
    </row>
    <row r="28" spans="1:10" x14ac:dyDescent="0.25">
      <c r="A28">
        <v>1</v>
      </c>
      <c r="B28" s="76">
        <v>23</v>
      </c>
      <c r="C28" s="76">
        <v>20.69</v>
      </c>
      <c r="D28" s="76">
        <v>7</v>
      </c>
      <c r="E28" s="77" t="s">
        <v>46</v>
      </c>
      <c r="F28" s="78" t="s">
        <v>17</v>
      </c>
      <c r="J28">
        <f t="shared" si="0"/>
        <v>7</v>
      </c>
    </row>
    <row r="29" spans="1:10" x14ac:dyDescent="0.25">
      <c r="A29">
        <v>1</v>
      </c>
      <c r="B29" s="76">
        <v>24</v>
      </c>
      <c r="C29" s="76">
        <v>12.1</v>
      </c>
      <c r="D29" s="76"/>
      <c r="E29" s="77" t="s">
        <v>46</v>
      </c>
      <c r="F29" s="78" t="s">
        <v>17</v>
      </c>
      <c r="J29">
        <f t="shared" si="0"/>
        <v>0</v>
      </c>
    </row>
    <row r="30" spans="1:10" x14ac:dyDescent="0.25">
      <c r="A30">
        <v>1</v>
      </c>
      <c r="B30" s="76">
        <v>25</v>
      </c>
      <c r="C30" s="76">
        <v>13.37</v>
      </c>
      <c r="D30" s="76">
        <v>6</v>
      </c>
      <c r="E30" s="77" t="s">
        <v>46</v>
      </c>
      <c r="F30" s="78" t="s">
        <v>17</v>
      </c>
      <c r="J30">
        <f t="shared" si="0"/>
        <v>6</v>
      </c>
    </row>
    <row r="31" spans="1:10" x14ac:dyDescent="0.25">
      <c r="A31">
        <v>1</v>
      </c>
      <c r="B31" s="76">
        <v>26</v>
      </c>
      <c r="C31" s="76">
        <v>13.37</v>
      </c>
      <c r="D31" s="76">
        <v>8</v>
      </c>
      <c r="E31" s="77" t="s">
        <v>46</v>
      </c>
      <c r="F31" s="78" t="s">
        <v>17</v>
      </c>
      <c r="J31">
        <f t="shared" si="0"/>
        <v>8</v>
      </c>
    </row>
    <row r="32" spans="1:10" x14ac:dyDescent="0.25">
      <c r="A32">
        <v>1</v>
      </c>
      <c r="B32" s="76">
        <v>27</v>
      </c>
      <c r="C32" s="76">
        <v>25.46</v>
      </c>
      <c r="D32" s="76"/>
      <c r="E32" s="77" t="s">
        <v>48</v>
      </c>
      <c r="F32" s="78" t="s">
        <v>22</v>
      </c>
      <c r="J32">
        <f t="shared" si="0"/>
        <v>0</v>
      </c>
    </row>
    <row r="33" spans="1:10" x14ac:dyDescent="0.25">
      <c r="A33">
        <v>1</v>
      </c>
      <c r="B33" s="76">
        <v>28</v>
      </c>
      <c r="C33" s="76">
        <v>15.92</v>
      </c>
      <c r="D33" s="76">
        <v>8</v>
      </c>
      <c r="E33" s="77" t="s">
        <v>48</v>
      </c>
      <c r="F33" s="78" t="s">
        <v>22</v>
      </c>
      <c r="J33">
        <f t="shared" si="0"/>
        <v>8</v>
      </c>
    </row>
    <row r="34" spans="1:10" x14ac:dyDescent="0.25">
      <c r="A34">
        <v>1</v>
      </c>
      <c r="B34" s="76">
        <v>29</v>
      </c>
      <c r="C34" s="76">
        <v>12.1</v>
      </c>
      <c r="D34" s="76"/>
      <c r="E34" s="77" t="s">
        <v>48</v>
      </c>
      <c r="F34" s="78" t="s">
        <v>22</v>
      </c>
      <c r="J34">
        <f t="shared" si="0"/>
        <v>0</v>
      </c>
    </row>
    <row r="35" spans="1:10" x14ac:dyDescent="0.25">
      <c r="A35">
        <v>1</v>
      </c>
      <c r="B35" s="76">
        <v>30.1</v>
      </c>
      <c r="C35" s="76">
        <v>14.01</v>
      </c>
      <c r="D35" s="76">
        <v>7</v>
      </c>
      <c r="E35" s="77" t="s">
        <v>46</v>
      </c>
      <c r="F35" s="78" t="s">
        <v>17</v>
      </c>
      <c r="J35">
        <f t="shared" si="0"/>
        <v>7</v>
      </c>
    </row>
    <row r="36" spans="1:10" x14ac:dyDescent="0.25">
      <c r="A36">
        <v>1</v>
      </c>
      <c r="B36" s="76">
        <v>30.2</v>
      </c>
      <c r="C36" s="76">
        <v>15.92</v>
      </c>
      <c r="D36" s="76">
        <v>7</v>
      </c>
      <c r="E36" s="77" t="s">
        <v>46</v>
      </c>
      <c r="F36" s="78" t="s">
        <v>17</v>
      </c>
      <c r="J36">
        <f t="shared" si="0"/>
        <v>7</v>
      </c>
    </row>
    <row r="37" spans="1:10" x14ac:dyDescent="0.25">
      <c r="A37">
        <v>1</v>
      </c>
      <c r="B37" s="76">
        <v>31</v>
      </c>
      <c r="C37" s="76">
        <v>14.64</v>
      </c>
      <c r="D37" s="76">
        <v>7</v>
      </c>
      <c r="E37" s="77" t="s">
        <v>49</v>
      </c>
      <c r="F37" s="78" t="s">
        <v>26</v>
      </c>
      <c r="J37">
        <f t="shared" si="0"/>
        <v>7</v>
      </c>
    </row>
    <row r="38" spans="1:10" x14ac:dyDescent="0.25">
      <c r="A38">
        <v>1</v>
      </c>
      <c r="B38" s="76">
        <v>32</v>
      </c>
      <c r="C38" s="76">
        <v>14.01</v>
      </c>
      <c r="D38" s="76"/>
      <c r="E38" s="77" t="s">
        <v>49</v>
      </c>
      <c r="F38" s="78" t="s">
        <v>26</v>
      </c>
      <c r="J38">
        <f t="shared" si="0"/>
        <v>0</v>
      </c>
    </row>
    <row r="39" spans="1:10" x14ac:dyDescent="0.25">
      <c r="A39">
        <v>1</v>
      </c>
      <c r="B39" s="76">
        <v>33</v>
      </c>
      <c r="C39" s="76">
        <v>16.55</v>
      </c>
      <c r="D39" s="76">
        <v>8</v>
      </c>
      <c r="E39" s="77" t="s">
        <v>49</v>
      </c>
      <c r="F39" s="78" t="s">
        <v>26</v>
      </c>
      <c r="J39">
        <f t="shared" si="0"/>
        <v>8</v>
      </c>
    </row>
    <row r="40" spans="1:10" x14ac:dyDescent="0.25">
      <c r="A40">
        <v>1</v>
      </c>
      <c r="B40" s="76">
        <v>34</v>
      </c>
      <c r="C40" s="76">
        <v>25.46</v>
      </c>
      <c r="D40" s="76">
        <v>6</v>
      </c>
      <c r="E40" s="77" t="s">
        <v>48</v>
      </c>
      <c r="F40" s="78" t="s">
        <v>22</v>
      </c>
      <c r="J40">
        <f t="shared" si="0"/>
        <v>6</v>
      </c>
    </row>
    <row r="41" spans="1:10" x14ac:dyDescent="0.25">
      <c r="A41">
        <v>1</v>
      </c>
      <c r="B41" s="76">
        <v>35</v>
      </c>
      <c r="C41" s="76">
        <v>12.73</v>
      </c>
      <c r="D41" s="76">
        <v>5</v>
      </c>
      <c r="E41" s="77" t="s">
        <v>46</v>
      </c>
      <c r="F41" s="78" t="s">
        <v>17</v>
      </c>
      <c r="J41">
        <f t="shared" si="0"/>
        <v>5</v>
      </c>
    </row>
    <row r="42" spans="1:10" x14ac:dyDescent="0.25">
      <c r="A42">
        <v>1</v>
      </c>
      <c r="B42" s="76">
        <v>36</v>
      </c>
      <c r="C42" s="76">
        <v>21.65</v>
      </c>
      <c r="D42" s="76">
        <v>10</v>
      </c>
      <c r="E42" s="77" t="s">
        <v>48</v>
      </c>
      <c r="F42" s="78" t="s">
        <v>22</v>
      </c>
      <c r="J42">
        <f t="shared" si="0"/>
        <v>10</v>
      </c>
    </row>
    <row r="43" spans="1:10" x14ac:dyDescent="0.25">
      <c r="A43">
        <v>1</v>
      </c>
      <c r="B43" s="76">
        <v>37</v>
      </c>
      <c r="C43" s="76">
        <v>19.100000000000001</v>
      </c>
      <c r="D43" s="76">
        <v>7</v>
      </c>
      <c r="E43" s="77" t="s">
        <v>48</v>
      </c>
      <c r="F43" s="78" t="s">
        <v>22</v>
      </c>
      <c r="J43">
        <f t="shared" si="0"/>
        <v>7</v>
      </c>
    </row>
    <row r="44" spans="1:10" x14ac:dyDescent="0.25">
      <c r="A44">
        <v>1</v>
      </c>
      <c r="B44" s="76">
        <v>38</v>
      </c>
      <c r="C44" s="76">
        <v>14.01</v>
      </c>
      <c r="D44" s="76"/>
      <c r="E44" s="77" t="s">
        <v>46</v>
      </c>
      <c r="F44" s="78" t="s">
        <v>17</v>
      </c>
      <c r="J44">
        <f t="shared" si="0"/>
        <v>0</v>
      </c>
    </row>
    <row r="45" spans="1:10" x14ac:dyDescent="0.25">
      <c r="A45">
        <v>1</v>
      </c>
      <c r="B45" s="76">
        <v>39</v>
      </c>
      <c r="C45" s="76">
        <v>14.64</v>
      </c>
      <c r="D45" s="76">
        <v>7</v>
      </c>
      <c r="E45" s="77" t="s">
        <v>48</v>
      </c>
      <c r="F45" s="78" t="s">
        <v>22</v>
      </c>
      <c r="J45">
        <f t="shared" si="0"/>
        <v>7</v>
      </c>
    </row>
    <row r="46" spans="1:10" x14ac:dyDescent="0.25">
      <c r="A46">
        <v>1</v>
      </c>
      <c r="B46" s="76">
        <v>40</v>
      </c>
      <c r="C46" s="76">
        <v>13.37</v>
      </c>
      <c r="D46" s="76">
        <v>3</v>
      </c>
      <c r="E46" s="77" t="s">
        <v>46</v>
      </c>
      <c r="F46" s="78" t="s">
        <v>17</v>
      </c>
      <c r="J46">
        <f t="shared" si="0"/>
        <v>3</v>
      </c>
    </row>
    <row r="47" spans="1:10" x14ac:dyDescent="0.25">
      <c r="A47">
        <v>1</v>
      </c>
      <c r="B47" s="76">
        <v>41</v>
      </c>
      <c r="C47" s="76">
        <v>12.1</v>
      </c>
      <c r="D47" s="76">
        <v>4</v>
      </c>
      <c r="E47" s="77" t="s">
        <v>46</v>
      </c>
      <c r="F47" s="78" t="s">
        <v>17</v>
      </c>
      <c r="J47">
        <f t="shared" si="0"/>
        <v>4</v>
      </c>
    </row>
    <row r="48" spans="1:10" x14ac:dyDescent="0.25">
      <c r="A48">
        <v>1</v>
      </c>
      <c r="B48" s="76">
        <v>42</v>
      </c>
      <c r="C48" s="76">
        <v>12.1</v>
      </c>
      <c r="D48" s="76"/>
      <c r="E48" s="77" t="s">
        <v>46</v>
      </c>
      <c r="F48" s="78" t="s">
        <v>17</v>
      </c>
      <c r="J48">
        <f t="shared" si="0"/>
        <v>0</v>
      </c>
    </row>
    <row r="49" spans="1:10" x14ac:dyDescent="0.25">
      <c r="A49">
        <v>1</v>
      </c>
      <c r="B49" s="76">
        <v>43</v>
      </c>
      <c r="C49" s="76">
        <v>20.37</v>
      </c>
      <c r="D49" s="76">
        <v>7</v>
      </c>
      <c r="E49" s="77" t="s">
        <v>48</v>
      </c>
      <c r="F49" s="78" t="s">
        <v>22</v>
      </c>
      <c r="J49">
        <f t="shared" si="0"/>
        <v>7</v>
      </c>
    </row>
    <row r="50" spans="1:10" x14ac:dyDescent="0.25">
      <c r="A50">
        <v>1</v>
      </c>
      <c r="B50" s="76">
        <v>44</v>
      </c>
      <c r="C50" s="76">
        <v>17.190000000000001</v>
      </c>
      <c r="D50" s="76">
        <v>6.5</v>
      </c>
      <c r="E50" s="77" t="s">
        <v>46</v>
      </c>
      <c r="F50" s="78" t="s">
        <v>17</v>
      </c>
      <c r="J50">
        <f t="shared" si="0"/>
        <v>6.5</v>
      </c>
    </row>
    <row r="51" spans="1:10" x14ac:dyDescent="0.25">
      <c r="A51">
        <v>1</v>
      </c>
      <c r="B51" s="76">
        <v>45</v>
      </c>
      <c r="C51" s="76">
        <v>13.37</v>
      </c>
      <c r="D51" s="76">
        <v>7</v>
      </c>
      <c r="E51" s="77" t="s">
        <v>48</v>
      </c>
      <c r="F51" s="78" t="s">
        <v>22</v>
      </c>
      <c r="J51">
        <f t="shared" si="0"/>
        <v>7</v>
      </c>
    </row>
    <row r="52" spans="1:10" x14ac:dyDescent="0.25">
      <c r="A52">
        <v>1</v>
      </c>
      <c r="B52" s="76">
        <v>46</v>
      </c>
      <c r="C52" s="76">
        <v>21.65</v>
      </c>
      <c r="D52" s="76">
        <v>9</v>
      </c>
      <c r="E52" s="77" t="s">
        <v>48</v>
      </c>
      <c r="F52" s="78" t="s">
        <v>22</v>
      </c>
      <c r="J52">
        <f t="shared" si="0"/>
        <v>9</v>
      </c>
    </row>
    <row r="53" spans="1:10" x14ac:dyDescent="0.25">
      <c r="A53">
        <v>1</v>
      </c>
      <c r="B53" s="76">
        <v>47</v>
      </c>
      <c r="C53" s="76">
        <v>16.55</v>
      </c>
      <c r="D53" s="76"/>
      <c r="E53" s="77" t="s">
        <v>48</v>
      </c>
      <c r="F53" s="78" t="s">
        <v>22</v>
      </c>
      <c r="J53">
        <f t="shared" si="0"/>
        <v>0</v>
      </c>
    </row>
    <row r="54" spans="1:10" x14ac:dyDescent="0.25">
      <c r="A54">
        <v>1</v>
      </c>
      <c r="B54" s="76">
        <v>48</v>
      </c>
      <c r="C54" s="76">
        <v>24.19</v>
      </c>
      <c r="D54" s="76">
        <v>12</v>
      </c>
      <c r="E54" s="77" t="s">
        <v>50</v>
      </c>
      <c r="F54" s="78" t="s">
        <v>19</v>
      </c>
      <c r="J54">
        <f t="shared" si="0"/>
        <v>12</v>
      </c>
    </row>
    <row r="55" spans="1:10" x14ac:dyDescent="0.25">
      <c r="A55">
        <v>1</v>
      </c>
      <c r="B55" s="76">
        <v>49</v>
      </c>
      <c r="C55" s="76">
        <v>12.73</v>
      </c>
      <c r="D55" s="76">
        <v>5</v>
      </c>
      <c r="E55" s="77" t="s">
        <v>46</v>
      </c>
      <c r="F55" s="78" t="s">
        <v>17</v>
      </c>
      <c r="J55">
        <f t="shared" si="0"/>
        <v>5</v>
      </c>
    </row>
    <row r="56" spans="1:10" x14ac:dyDescent="0.25">
      <c r="A56">
        <v>1</v>
      </c>
      <c r="B56" s="76">
        <v>50</v>
      </c>
      <c r="C56" s="76">
        <v>17.190000000000001</v>
      </c>
      <c r="D56" s="76">
        <v>7</v>
      </c>
      <c r="E56" s="77" t="s">
        <v>48</v>
      </c>
      <c r="F56" s="78" t="s">
        <v>22</v>
      </c>
      <c r="J56">
        <f t="shared" si="0"/>
        <v>7</v>
      </c>
    </row>
    <row r="57" spans="1:10" x14ac:dyDescent="0.25">
      <c r="A57">
        <v>1</v>
      </c>
      <c r="B57" s="76">
        <v>51</v>
      </c>
      <c r="C57" s="76">
        <v>16.55</v>
      </c>
      <c r="D57" s="76">
        <v>8</v>
      </c>
      <c r="E57" s="77" t="s">
        <v>46</v>
      </c>
      <c r="F57" s="78" t="s">
        <v>17</v>
      </c>
      <c r="J57">
        <f t="shared" si="0"/>
        <v>8</v>
      </c>
    </row>
    <row r="58" spans="1:10" x14ac:dyDescent="0.25">
      <c r="A58">
        <v>1</v>
      </c>
      <c r="B58" s="76">
        <v>52</v>
      </c>
      <c r="C58" s="76">
        <v>16.55</v>
      </c>
      <c r="D58" s="76"/>
      <c r="E58" s="77" t="s">
        <v>48</v>
      </c>
      <c r="F58" s="78" t="s">
        <v>22</v>
      </c>
      <c r="J58">
        <f t="shared" si="0"/>
        <v>0</v>
      </c>
    </row>
    <row r="59" spans="1:10" x14ac:dyDescent="0.25">
      <c r="A59">
        <v>1</v>
      </c>
      <c r="B59" s="76">
        <v>53</v>
      </c>
      <c r="C59" s="76">
        <v>14.64</v>
      </c>
      <c r="D59" s="76">
        <v>5</v>
      </c>
      <c r="E59" s="77" t="s">
        <v>48</v>
      </c>
      <c r="F59" s="78" t="s">
        <v>22</v>
      </c>
      <c r="J59">
        <f t="shared" si="0"/>
        <v>5</v>
      </c>
    </row>
    <row r="60" spans="1:10" x14ac:dyDescent="0.25">
      <c r="A60">
        <v>1</v>
      </c>
      <c r="B60" s="76">
        <v>54</v>
      </c>
      <c r="C60" s="76">
        <v>12.73</v>
      </c>
      <c r="D60" s="76">
        <v>7</v>
      </c>
      <c r="E60" s="77" t="s">
        <v>50</v>
      </c>
      <c r="F60" s="78" t="s">
        <v>19</v>
      </c>
      <c r="J60">
        <f t="shared" si="0"/>
        <v>7</v>
      </c>
    </row>
    <row r="61" spans="1:10" x14ac:dyDescent="0.25">
      <c r="A61">
        <v>1</v>
      </c>
      <c r="B61" s="76">
        <v>55.1</v>
      </c>
      <c r="C61" s="76">
        <v>14.01</v>
      </c>
      <c r="D61" s="76">
        <v>8</v>
      </c>
      <c r="E61" s="77" t="s">
        <v>51</v>
      </c>
      <c r="F61" s="78" t="s">
        <v>15</v>
      </c>
      <c r="J61">
        <f t="shared" si="0"/>
        <v>8</v>
      </c>
    </row>
    <row r="62" spans="1:10" x14ac:dyDescent="0.25">
      <c r="A62">
        <v>1</v>
      </c>
      <c r="B62" s="76">
        <v>55.2</v>
      </c>
      <c r="C62" s="76">
        <v>16.55</v>
      </c>
      <c r="D62" s="76"/>
      <c r="E62" s="77" t="s">
        <v>51</v>
      </c>
      <c r="F62" s="78" t="s">
        <v>15</v>
      </c>
      <c r="J62">
        <f t="shared" si="0"/>
        <v>0</v>
      </c>
    </row>
    <row r="63" spans="1:10" x14ac:dyDescent="0.25">
      <c r="A63">
        <v>1</v>
      </c>
      <c r="B63" s="76">
        <v>56</v>
      </c>
      <c r="C63" s="76">
        <v>11.46</v>
      </c>
      <c r="D63" s="76">
        <v>7</v>
      </c>
      <c r="E63" s="77" t="s">
        <v>51</v>
      </c>
      <c r="F63" s="78" t="s">
        <v>15</v>
      </c>
      <c r="J63">
        <f t="shared" si="0"/>
        <v>7</v>
      </c>
    </row>
    <row r="64" spans="1:10" x14ac:dyDescent="0.25">
      <c r="A64">
        <v>1</v>
      </c>
      <c r="B64" s="76">
        <v>57</v>
      </c>
      <c r="C64" s="76">
        <v>20.37</v>
      </c>
      <c r="D64" s="76">
        <v>7</v>
      </c>
      <c r="E64" s="77" t="s">
        <v>51</v>
      </c>
      <c r="F64" s="78" t="s">
        <v>15</v>
      </c>
      <c r="J64">
        <f t="shared" si="0"/>
        <v>7</v>
      </c>
    </row>
    <row r="65" spans="1:10" x14ac:dyDescent="0.25">
      <c r="A65">
        <v>1</v>
      </c>
      <c r="B65" s="76">
        <v>58.1</v>
      </c>
      <c r="C65" s="76">
        <v>15.28</v>
      </c>
      <c r="D65" s="76">
        <v>5</v>
      </c>
      <c r="E65" s="77" t="s">
        <v>52</v>
      </c>
      <c r="F65" s="78" t="s">
        <v>24</v>
      </c>
      <c r="J65">
        <f t="shared" si="0"/>
        <v>5</v>
      </c>
    </row>
    <row r="66" spans="1:10" x14ac:dyDescent="0.25">
      <c r="A66">
        <v>1</v>
      </c>
      <c r="B66" s="76">
        <v>58.2</v>
      </c>
      <c r="C66" s="76">
        <v>22.28</v>
      </c>
      <c r="D66" s="76">
        <v>8</v>
      </c>
      <c r="E66" s="77" t="s">
        <v>52</v>
      </c>
      <c r="F66" s="78" t="s">
        <v>24</v>
      </c>
      <c r="J66">
        <f t="shared" si="0"/>
        <v>8</v>
      </c>
    </row>
    <row r="67" spans="1:10" x14ac:dyDescent="0.25">
      <c r="A67">
        <v>1</v>
      </c>
      <c r="B67" s="76">
        <v>59</v>
      </c>
      <c r="C67" s="76">
        <v>10.19</v>
      </c>
      <c r="D67" s="76">
        <v>3</v>
      </c>
      <c r="E67" s="77" t="s">
        <v>48</v>
      </c>
      <c r="F67" s="78" t="s">
        <v>22</v>
      </c>
      <c r="J67">
        <f t="shared" ref="J67:J130" si="1">IF(AND(D67="",F67=$I$4),ROUND($I$2+($I$3*C67),2),D67)</f>
        <v>3</v>
      </c>
    </row>
    <row r="68" spans="1:10" x14ac:dyDescent="0.25">
      <c r="A68">
        <v>1</v>
      </c>
      <c r="B68" s="76">
        <v>60</v>
      </c>
      <c r="C68" s="76">
        <v>10.19</v>
      </c>
      <c r="D68" s="76">
        <v>7</v>
      </c>
      <c r="E68" s="77" t="s">
        <v>46</v>
      </c>
      <c r="F68" s="78" t="s">
        <v>17</v>
      </c>
      <c r="J68">
        <f t="shared" si="1"/>
        <v>7</v>
      </c>
    </row>
    <row r="69" spans="1:10" x14ac:dyDescent="0.25">
      <c r="A69">
        <v>1</v>
      </c>
      <c r="B69" s="76">
        <v>61</v>
      </c>
      <c r="C69" s="76">
        <v>19.100000000000001</v>
      </c>
      <c r="D69" s="76"/>
      <c r="E69" s="77" t="s">
        <v>48</v>
      </c>
      <c r="F69" s="78" t="s">
        <v>22</v>
      </c>
      <c r="J69">
        <f t="shared" si="1"/>
        <v>0</v>
      </c>
    </row>
    <row r="70" spans="1:10" x14ac:dyDescent="0.25">
      <c r="A70">
        <v>1</v>
      </c>
      <c r="B70" s="76">
        <v>62</v>
      </c>
      <c r="C70" s="76">
        <v>16.55</v>
      </c>
      <c r="D70" s="76">
        <v>5</v>
      </c>
      <c r="E70" s="77" t="s">
        <v>48</v>
      </c>
      <c r="F70" s="78" t="s">
        <v>22</v>
      </c>
      <c r="J70">
        <f t="shared" si="1"/>
        <v>5</v>
      </c>
    </row>
    <row r="71" spans="1:10" x14ac:dyDescent="0.25">
      <c r="A71">
        <v>1</v>
      </c>
      <c r="B71" s="76">
        <v>63</v>
      </c>
      <c r="C71" s="76">
        <v>16.55</v>
      </c>
      <c r="D71" s="76">
        <v>5</v>
      </c>
      <c r="E71" s="77" t="s">
        <v>49</v>
      </c>
      <c r="F71" s="78" t="s">
        <v>26</v>
      </c>
      <c r="J71">
        <f t="shared" si="1"/>
        <v>5</v>
      </c>
    </row>
    <row r="72" spans="1:10" x14ac:dyDescent="0.25">
      <c r="A72">
        <v>1</v>
      </c>
      <c r="B72" s="76">
        <v>64</v>
      </c>
      <c r="C72" s="76">
        <v>13.37</v>
      </c>
      <c r="D72" s="76">
        <v>7</v>
      </c>
      <c r="E72" s="77" t="s">
        <v>50</v>
      </c>
      <c r="F72" s="78" t="s">
        <v>19</v>
      </c>
      <c r="J72">
        <f t="shared" si="1"/>
        <v>7</v>
      </c>
    </row>
    <row r="73" spans="1:10" x14ac:dyDescent="0.25">
      <c r="A73">
        <v>1</v>
      </c>
      <c r="B73" s="76">
        <v>65</v>
      </c>
      <c r="C73" s="76">
        <v>10.19</v>
      </c>
      <c r="D73" s="76"/>
      <c r="E73" s="77" t="s">
        <v>52</v>
      </c>
      <c r="F73" s="78" t="s">
        <v>24</v>
      </c>
      <c r="J73">
        <f t="shared" si="1"/>
        <v>0</v>
      </c>
    </row>
    <row r="74" spans="1:10" x14ac:dyDescent="0.25">
      <c r="A74">
        <v>1</v>
      </c>
      <c r="B74" s="76">
        <v>66</v>
      </c>
      <c r="C74" s="76">
        <v>3.34</v>
      </c>
      <c r="D74" s="81">
        <v>7</v>
      </c>
      <c r="E74" s="77" t="s">
        <v>50</v>
      </c>
      <c r="F74" s="78" t="s">
        <v>19</v>
      </c>
      <c r="J74">
        <f t="shared" si="1"/>
        <v>7</v>
      </c>
    </row>
    <row r="75" spans="1:10" x14ac:dyDescent="0.25">
      <c r="A75">
        <v>1</v>
      </c>
      <c r="B75" s="76">
        <v>67</v>
      </c>
      <c r="C75" s="76">
        <v>10.82</v>
      </c>
      <c r="D75" s="81">
        <v>4</v>
      </c>
      <c r="E75" s="77" t="s">
        <v>48</v>
      </c>
      <c r="F75" s="78" t="s">
        <v>22</v>
      </c>
      <c r="J75">
        <f t="shared" si="1"/>
        <v>4</v>
      </c>
    </row>
    <row r="76" spans="1:10" x14ac:dyDescent="0.25">
      <c r="A76">
        <v>1</v>
      </c>
      <c r="B76" s="76">
        <v>68</v>
      </c>
      <c r="C76" s="76">
        <v>12.1</v>
      </c>
      <c r="D76" s="81">
        <v>5</v>
      </c>
      <c r="E76" s="77" t="s">
        <v>46</v>
      </c>
      <c r="F76" s="78" t="s">
        <v>17</v>
      </c>
      <c r="J76">
        <f t="shared" si="1"/>
        <v>5</v>
      </c>
    </row>
    <row r="77" spans="1:10" x14ac:dyDescent="0.25">
      <c r="A77">
        <v>1</v>
      </c>
      <c r="B77" s="76">
        <v>69</v>
      </c>
      <c r="C77" s="76">
        <v>12.1</v>
      </c>
      <c r="D77" s="81"/>
      <c r="E77" s="77" t="s">
        <v>46</v>
      </c>
      <c r="F77" s="78" t="s">
        <v>17</v>
      </c>
      <c r="J77">
        <f t="shared" si="1"/>
        <v>0</v>
      </c>
    </row>
    <row r="78" spans="1:10" x14ac:dyDescent="0.25">
      <c r="A78">
        <v>1</v>
      </c>
      <c r="B78" s="76">
        <v>70</v>
      </c>
      <c r="C78" s="76">
        <v>23.55</v>
      </c>
      <c r="D78" s="81">
        <v>9</v>
      </c>
      <c r="E78" s="77" t="s">
        <v>48</v>
      </c>
      <c r="F78" s="78" t="s">
        <v>22</v>
      </c>
      <c r="J78">
        <f t="shared" si="1"/>
        <v>9</v>
      </c>
    </row>
    <row r="79" spans="1:10" x14ac:dyDescent="0.25">
      <c r="A79">
        <v>1</v>
      </c>
      <c r="B79" s="76">
        <v>71</v>
      </c>
      <c r="C79" s="76">
        <v>12.1</v>
      </c>
      <c r="D79" s="81">
        <v>5</v>
      </c>
      <c r="E79" s="77" t="s">
        <v>46</v>
      </c>
      <c r="F79" s="78" t="s">
        <v>17</v>
      </c>
      <c r="J79">
        <f t="shared" si="1"/>
        <v>5</v>
      </c>
    </row>
    <row r="80" spans="1:10" x14ac:dyDescent="0.25">
      <c r="A80">
        <v>1</v>
      </c>
      <c r="B80" s="76">
        <v>72</v>
      </c>
      <c r="C80" s="76">
        <v>18.46</v>
      </c>
      <c r="D80" s="81"/>
      <c r="E80" s="77" t="s">
        <v>46</v>
      </c>
      <c r="F80" s="78" t="s">
        <v>17</v>
      </c>
      <c r="J80">
        <f t="shared" si="1"/>
        <v>0</v>
      </c>
    </row>
    <row r="81" spans="1:10" x14ac:dyDescent="0.25">
      <c r="A81">
        <v>1</v>
      </c>
      <c r="B81" s="76">
        <v>73</v>
      </c>
      <c r="C81" s="76">
        <v>11.46</v>
      </c>
      <c r="D81" s="81">
        <v>8</v>
      </c>
      <c r="E81" s="77" t="s">
        <v>48</v>
      </c>
      <c r="F81" s="78" t="s">
        <v>22</v>
      </c>
      <c r="J81">
        <f t="shared" si="1"/>
        <v>8</v>
      </c>
    </row>
    <row r="82" spans="1:10" x14ac:dyDescent="0.25">
      <c r="A82">
        <v>1</v>
      </c>
      <c r="B82" s="76">
        <v>74</v>
      </c>
      <c r="C82" s="76">
        <v>16.55</v>
      </c>
      <c r="D82" s="81">
        <v>7</v>
      </c>
      <c r="E82" s="77" t="s">
        <v>48</v>
      </c>
      <c r="F82" s="78" t="s">
        <v>22</v>
      </c>
      <c r="J82">
        <f t="shared" si="1"/>
        <v>7</v>
      </c>
    </row>
    <row r="83" spans="1:10" x14ac:dyDescent="0.25">
      <c r="A83">
        <v>1</v>
      </c>
      <c r="B83" s="81">
        <v>75.099999999999994</v>
      </c>
      <c r="C83" s="76">
        <v>12.1</v>
      </c>
      <c r="D83" s="81"/>
      <c r="E83" s="77" t="s">
        <v>48</v>
      </c>
      <c r="F83" s="78" t="s">
        <v>22</v>
      </c>
      <c r="J83">
        <f t="shared" si="1"/>
        <v>0</v>
      </c>
    </row>
    <row r="84" spans="1:10" x14ac:dyDescent="0.25">
      <c r="A84">
        <v>1</v>
      </c>
      <c r="B84" s="81">
        <v>75.2</v>
      </c>
      <c r="C84" s="76">
        <v>11.46</v>
      </c>
      <c r="D84" s="81">
        <v>4</v>
      </c>
      <c r="E84" s="77" t="s">
        <v>48</v>
      </c>
      <c r="F84" s="78" t="s">
        <v>22</v>
      </c>
      <c r="J84">
        <f t="shared" si="1"/>
        <v>4</v>
      </c>
    </row>
    <row r="85" spans="1:10" x14ac:dyDescent="0.25">
      <c r="A85">
        <v>1</v>
      </c>
      <c r="B85" s="81">
        <v>75.3</v>
      </c>
      <c r="C85" s="76">
        <v>13.37</v>
      </c>
      <c r="D85" s="81"/>
      <c r="E85" s="77" t="s">
        <v>48</v>
      </c>
      <c r="F85" s="78" t="s">
        <v>22</v>
      </c>
      <c r="J85">
        <f t="shared" si="1"/>
        <v>0</v>
      </c>
    </row>
    <row r="86" spans="1:10" x14ac:dyDescent="0.25">
      <c r="A86">
        <v>1</v>
      </c>
      <c r="B86" s="81">
        <v>76</v>
      </c>
      <c r="C86" s="76">
        <v>13.37</v>
      </c>
      <c r="D86" s="81">
        <v>4</v>
      </c>
      <c r="E86" s="77" t="s">
        <v>48</v>
      </c>
      <c r="F86" s="78" t="s">
        <v>22</v>
      </c>
      <c r="J86">
        <f t="shared" si="1"/>
        <v>4</v>
      </c>
    </row>
    <row r="87" spans="1:10" x14ac:dyDescent="0.25">
      <c r="A87">
        <v>1</v>
      </c>
      <c r="B87" s="81">
        <v>77.099999999999994</v>
      </c>
      <c r="C87" s="76">
        <v>9.5500000000000007</v>
      </c>
      <c r="D87" s="81">
        <v>6</v>
      </c>
      <c r="E87" s="77" t="s">
        <v>49</v>
      </c>
      <c r="F87" s="78" t="s">
        <v>26</v>
      </c>
      <c r="J87">
        <f t="shared" si="1"/>
        <v>6</v>
      </c>
    </row>
    <row r="88" spans="1:10" x14ac:dyDescent="0.25">
      <c r="A88">
        <v>1</v>
      </c>
      <c r="B88" s="81">
        <v>77.2</v>
      </c>
      <c r="C88" s="76">
        <v>12.1</v>
      </c>
      <c r="D88" s="81">
        <v>6</v>
      </c>
      <c r="E88" s="77" t="s">
        <v>49</v>
      </c>
      <c r="F88" s="78" t="s">
        <v>26</v>
      </c>
      <c r="J88">
        <f t="shared" si="1"/>
        <v>6</v>
      </c>
    </row>
    <row r="89" spans="1:10" x14ac:dyDescent="0.25">
      <c r="A89">
        <v>1</v>
      </c>
      <c r="B89" s="81">
        <v>78</v>
      </c>
      <c r="C89" s="76">
        <v>13.37</v>
      </c>
      <c r="D89" s="81">
        <v>4</v>
      </c>
      <c r="E89" s="77" t="s">
        <v>49</v>
      </c>
      <c r="F89" s="78" t="s">
        <v>26</v>
      </c>
      <c r="J89">
        <f t="shared" si="1"/>
        <v>4</v>
      </c>
    </row>
    <row r="90" spans="1:10" x14ac:dyDescent="0.25">
      <c r="A90">
        <v>1</v>
      </c>
      <c r="B90" s="81">
        <v>79.099999999999994</v>
      </c>
      <c r="C90" s="76">
        <v>21.01</v>
      </c>
      <c r="D90" s="81">
        <v>7</v>
      </c>
      <c r="E90" s="77" t="s">
        <v>48</v>
      </c>
      <c r="F90" s="78" t="s">
        <v>22</v>
      </c>
      <c r="J90">
        <f t="shared" si="1"/>
        <v>7</v>
      </c>
    </row>
    <row r="91" spans="1:10" x14ac:dyDescent="0.25">
      <c r="A91">
        <v>1</v>
      </c>
      <c r="B91" s="81">
        <v>79.2</v>
      </c>
      <c r="C91" s="76">
        <v>11.46</v>
      </c>
      <c r="D91" s="81">
        <v>4</v>
      </c>
      <c r="E91" s="77" t="s">
        <v>48</v>
      </c>
      <c r="F91" s="78" t="s">
        <v>22</v>
      </c>
      <c r="J91">
        <f t="shared" si="1"/>
        <v>4</v>
      </c>
    </row>
    <row r="92" spans="1:10" x14ac:dyDescent="0.25">
      <c r="A92">
        <v>1</v>
      </c>
      <c r="B92" s="81">
        <v>79.3</v>
      </c>
      <c r="C92" s="76">
        <v>11.46</v>
      </c>
      <c r="D92" s="81">
        <v>5</v>
      </c>
      <c r="E92" s="77" t="s">
        <v>48</v>
      </c>
      <c r="F92" s="78" t="s">
        <v>22</v>
      </c>
      <c r="J92">
        <f t="shared" si="1"/>
        <v>5</v>
      </c>
    </row>
    <row r="93" spans="1:10" x14ac:dyDescent="0.25">
      <c r="A93">
        <v>1</v>
      </c>
      <c r="B93" s="81">
        <v>80</v>
      </c>
      <c r="C93" s="76">
        <v>11.78</v>
      </c>
      <c r="D93" s="81"/>
      <c r="E93" s="77" t="s">
        <v>48</v>
      </c>
      <c r="F93" s="78" t="s">
        <v>22</v>
      </c>
      <c r="J93">
        <f t="shared" si="1"/>
        <v>0</v>
      </c>
    </row>
    <row r="94" spans="1:10" x14ac:dyDescent="0.25">
      <c r="A94">
        <v>1</v>
      </c>
      <c r="B94" s="81">
        <v>81</v>
      </c>
      <c r="C94" s="76">
        <v>18.46</v>
      </c>
      <c r="D94" s="81">
        <v>7</v>
      </c>
      <c r="E94" s="77" t="s">
        <v>48</v>
      </c>
      <c r="F94" s="78" t="s">
        <v>22</v>
      </c>
      <c r="J94">
        <f t="shared" si="1"/>
        <v>7</v>
      </c>
    </row>
    <row r="95" spans="1:10" x14ac:dyDescent="0.25">
      <c r="A95">
        <v>1</v>
      </c>
      <c r="B95" s="81">
        <v>82</v>
      </c>
      <c r="C95" s="76">
        <v>21.01</v>
      </c>
      <c r="D95" s="81"/>
      <c r="E95" s="77" t="s">
        <v>48</v>
      </c>
      <c r="F95" s="78" t="s">
        <v>22</v>
      </c>
      <c r="J95">
        <f t="shared" si="1"/>
        <v>0</v>
      </c>
    </row>
    <row r="96" spans="1:10" x14ac:dyDescent="0.25">
      <c r="A96">
        <v>1</v>
      </c>
      <c r="B96" s="81">
        <v>83</v>
      </c>
      <c r="C96" s="76">
        <v>14.01</v>
      </c>
      <c r="D96" s="81">
        <v>6</v>
      </c>
      <c r="E96" s="77" t="s">
        <v>48</v>
      </c>
      <c r="F96" s="78" t="s">
        <v>22</v>
      </c>
      <c r="J96">
        <f t="shared" si="1"/>
        <v>6</v>
      </c>
    </row>
    <row r="97" spans="1:10" x14ac:dyDescent="0.25">
      <c r="A97">
        <v>1</v>
      </c>
      <c r="B97" s="81">
        <v>84</v>
      </c>
      <c r="C97" s="76">
        <v>25.46</v>
      </c>
      <c r="D97" s="81">
        <v>10</v>
      </c>
      <c r="E97" s="77" t="s">
        <v>46</v>
      </c>
      <c r="F97" s="78" t="s">
        <v>17</v>
      </c>
      <c r="J97">
        <f t="shared" si="1"/>
        <v>10</v>
      </c>
    </row>
    <row r="98" spans="1:10" x14ac:dyDescent="0.25">
      <c r="A98">
        <v>1</v>
      </c>
      <c r="B98" s="81">
        <v>85</v>
      </c>
      <c r="C98" s="76">
        <v>24.83</v>
      </c>
      <c r="D98" s="81"/>
      <c r="E98" s="77" t="s">
        <v>46</v>
      </c>
      <c r="F98" s="78" t="s">
        <v>17</v>
      </c>
      <c r="J98">
        <f t="shared" si="1"/>
        <v>0</v>
      </c>
    </row>
    <row r="99" spans="1:10" x14ac:dyDescent="0.25">
      <c r="A99">
        <v>1</v>
      </c>
      <c r="B99" s="81">
        <v>86</v>
      </c>
      <c r="C99" s="76">
        <v>12.73</v>
      </c>
      <c r="D99" s="81">
        <v>6</v>
      </c>
      <c r="E99" s="77" t="s">
        <v>46</v>
      </c>
      <c r="F99" s="78" t="s">
        <v>17</v>
      </c>
      <c r="J99">
        <f t="shared" si="1"/>
        <v>6</v>
      </c>
    </row>
    <row r="100" spans="1:10" x14ac:dyDescent="0.25">
      <c r="A100">
        <v>1</v>
      </c>
      <c r="B100" s="81">
        <v>87</v>
      </c>
      <c r="C100" s="76">
        <v>12.73</v>
      </c>
      <c r="D100" s="81">
        <v>6</v>
      </c>
      <c r="E100" s="77" t="s">
        <v>48</v>
      </c>
      <c r="F100" s="78" t="s">
        <v>22</v>
      </c>
      <c r="J100">
        <f t="shared" si="1"/>
        <v>6</v>
      </c>
    </row>
    <row r="101" spans="1:10" x14ac:dyDescent="0.25">
      <c r="A101">
        <v>1</v>
      </c>
      <c r="B101" s="81">
        <v>88</v>
      </c>
      <c r="C101" s="76">
        <v>13.37</v>
      </c>
      <c r="D101" s="81"/>
      <c r="E101" s="77" t="s">
        <v>48</v>
      </c>
      <c r="F101" s="78" t="s">
        <v>22</v>
      </c>
      <c r="J101">
        <f t="shared" si="1"/>
        <v>0</v>
      </c>
    </row>
    <row r="102" spans="1:10" x14ac:dyDescent="0.25">
      <c r="A102">
        <v>1</v>
      </c>
      <c r="B102" s="81">
        <v>89</v>
      </c>
      <c r="C102" s="76">
        <v>13.69</v>
      </c>
      <c r="D102" s="81"/>
      <c r="E102" s="77" t="s">
        <v>48</v>
      </c>
      <c r="F102" s="78" t="s">
        <v>22</v>
      </c>
      <c r="J102">
        <f t="shared" si="1"/>
        <v>0</v>
      </c>
    </row>
    <row r="103" spans="1:10" x14ac:dyDescent="0.25">
      <c r="A103">
        <v>1</v>
      </c>
      <c r="B103" s="81">
        <v>90</v>
      </c>
      <c r="C103" s="76">
        <v>14.96</v>
      </c>
      <c r="D103" s="81">
        <v>6</v>
      </c>
      <c r="E103" s="77" t="s">
        <v>52</v>
      </c>
      <c r="F103" s="78" t="s">
        <v>24</v>
      </c>
      <c r="J103">
        <f t="shared" si="1"/>
        <v>6</v>
      </c>
    </row>
    <row r="104" spans="1:10" x14ac:dyDescent="0.25">
      <c r="A104">
        <v>1</v>
      </c>
      <c r="B104" s="81">
        <v>91</v>
      </c>
      <c r="C104" s="76">
        <v>15.28</v>
      </c>
      <c r="D104" s="81">
        <v>5</v>
      </c>
      <c r="E104" s="77" t="s">
        <v>52</v>
      </c>
      <c r="F104" s="78" t="s">
        <v>24</v>
      </c>
      <c r="J104">
        <f t="shared" si="1"/>
        <v>5</v>
      </c>
    </row>
    <row r="105" spans="1:10" x14ac:dyDescent="0.25">
      <c r="A105">
        <v>1</v>
      </c>
      <c r="B105" s="81">
        <v>92</v>
      </c>
      <c r="C105" s="76">
        <v>22.6</v>
      </c>
      <c r="D105" s="81">
        <v>11</v>
      </c>
      <c r="E105" s="77" t="s">
        <v>50</v>
      </c>
      <c r="F105" s="78" t="s">
        <v>19</v>
      </c>
      <c r="J105">
        <f t="shared" si="1"/>
        <v>11</v>
      </c>
    </row>
    <row r="106" spans="1:10" x14ac:dyDescent="0.25">
      <c r="A106">
        <v>1</v>
      </c>
      <c r="B106" s="81">
        <v>93</v>
      </c>
      <c r="C106" s="76">
        <v>24.83</v>
      </c>
      <c r="D106" s="81"/>
      <c r="E106" s="77" t="s">
        <v>50</v>
      </c>
      <c r="F106" s="78" t="s">
        <v>19</v>
      </c>
      <c r="J106">
        <f t="shared" si="1"/>
        <v>0</v>
      </c>
    </row>
    <row r="107" spans="1:10" x14ac:dyDescent="0.25">
      <c r="A107">
        <v>1</v>
      </c>
      <c r="B107" s="81">
        <v>94.1</v>
      </c>
      <c r="C107" s="76">
        <v>20.05</v>
      </c>
      <c r="D107" s="81">
        <v>6</v>
      </c>
      <c r="E107" s="77" t="s">
        <v>46</v>
      </c>
      <c r="F107" s="78" t="s">
        <v>17</v>
      </c>
      <c r="J107">
        <f t="shared" si="1"/>
        <v>6</v>
      </c>
    </row>
    <row r="108" spans="1:10" x14ac:dyDescent="0.25">
      <c r="A108">
        <v>1</v>
      </c>
      <c r="B108" s="81">
        <v>94.2</v>
      </c>
      <c r="C108" s="76">
        <v>29.28</v>
      </c>
      <c r="D108" s="81">
        <v>6.5</v>
      </c>
      <c r="E108" s="77" t="s">
        <v>46</v>
      </c>
      <c r="F108" s="78" t="s">
        <v>17</v>
      </c>
      <c r="J108">
        <f t="shared" si="1"/>
        <v>6.5</v>
      </c>
    </row>
    <row r="109" spans="1:10" x14ac:dyDescent="0.25">
      <c r="A109">
        <v>1</v>
      </c>
      <c r="B109" s="81">
        <v>94.3</v>
      </c>
      <c r="C109" s="76">
        <v>44.56</v>
      </c>
      <c r="D109" s="81"/>
      <c r="E109" s="77" t="s">
        <v>46</v>
      </c>
      <c r="F109" s="78" t="s">
        <v>17</v>
      </c>
      <c r="J109">
        <f t="shared" si="1"/>
        <v>0</v>
      </c>
    </row>
    <row r="110" spans="1:10" x14ac:dyDescent="0.25">
      <c r="A110">
        <v>1</v>
      </c>
      <c r="B110" s="81">
        <v>94.4</v>
      </c>
      <c r="C110" s="76">
        <v>32.47</v>
      </c>
      <c r="D110" s="81">
        <v>9.5</v>
      </c>
      <c r="E110" s="77" t="s">
        <v>46</v>
      </c>
      <c r="F110" s="78" t="s">
        <v>17</v>
      </c>
      <c r="J110">
        <f t="shared" si="1"/>
        <v>9.5</v>
      </c>
    </row>
    <row r="111" spans="1:10" x14ac:dyDescent="0.25">
      <c r="A111">
        <v>1</v>
      </c>
      <c r="B111" s="81">
        <v>94.5</v>
      </c>
      <c r="C111" s="76">
        <v>19.420000000000002</v>
      </c>
      <c r="D111" s="81"/>
      <c r="E111" s="77" t="s">
        <v>46</v>
      </c>
      <c r="F111" s="78" t="s">
        <v>17</v>
      </c>
      <c r="J111">
        <f t="shared" si="1"/>
        <v>0</v>
      </c>
    </row>
    <row r="112" spans="1:10" x14ac:dyDescent="0.25">
      <c r="A112">
        <v>1</v>
      </c>
      <c r="B112" s="81">
        <v>94.6</v>
      </c>
      <c r="C112" s="76">
        <v>34.380000000000003</v>
      </c>
      <c r="D112" s="81">
        <v>9.5</v>
      </c>
      <c r="E112" s="77" t="s">
        <v>46</v>
      </c>
      <c r="F112" s="78" t="s">
        <v>17</v>
      </c>
      <c r="J112">
        <f t="shared" si="1"/>
        <v>9.5</v>
      </c>
    </row>
    <row r="113" spans="1:10" x14ac:dyDescent="0.25">
      <c r="A113">
        <v>1</v>
      </c>
      <c r="B113" s="81">
        <v>95</v>
      </c>
      <c r="C113" s="76">
        <v>17.190000000000001</v>
      </c>
      <c r="D113" s="81">
        <v>8</v>
      </c>
      <c r="E113" s="77" t="s">
        <v>46</v>
      </c>
      <c r="F113" s="78" t="s">
        <v>17</v>
      </c>
      <c r="J113">
        <f t="shared" si="1"/>
        <v>8</v>
      </c>
    </row>
    <row r="114" spans="1:10" x14ac:dyDescent="0.25">
      <c r="A114">
        <v>1</v>
      </c>
      <c r="B114" s="81">
        <v>96</v>
      </c>
      <c r="C114" s="76">
        <v>24.19</v>
      </c>
      <c r="D114" s="81">
        <v>12</v>
      </c>
      <c r="E114" s="77" t="s">
        <v>46</v>
      </c>
      <c r="F114" s="78" t="s">
        <v>17</v>
      </c>
      <c r="J114">
        <f t="shared" si="1"/>
        <v>12</v>
      </c>
    </row>
    <row r="115" spans="1:10" x14ac:dyDescent="0.25">
      <c r="A115">
        <v>1</v>
      </c>
      <c r="B115" s="81">
        <v>97</v>
      </c>
      <c r="C115" s="76">
        <v>20.37</v>
      </c>
      <c r="D115" s="81">
        <v>10</v>
      </c>
      <c r="E115" s="77" t="s">
        <v>46</v>
      </c>
      <c r="F115" s="78" t="s">
        <v>17</v>
      </c>
      <c r="J115">
        <f t="shared" si="1"/>
        <v>10</v>
      </c>
    </row>
    <row r="116" spans="1:10" x14ac:dyDescent="0.25">
      <c r="A116">
        <v>1</v>
      </c>
      <c r="B116" s="81">
        <v>98</v>
      </c>
      <c r="C116" s="76">
        <v>12.73</v>
      </c>
      <c r="D116" s="81">
        <v>6</v>
      </c>
      <c r="E116" s="77" t="s">
        <v>46</v>
      </c>
      <c r="F116" s="78" t="s">
        <v>17</v>
      </c>
      <c r="J116">
        <f t="shared" si="1"/>
        <v>6</v>
      </c>
    </row>
    <row r="117" spans="1:10" x14ac:dyDescent="0.25">
      <c r="A117">
        <v>1</v>
      </c>
      <c r="B117" s="81">
        <v>99</v>
      </c>
      <c r="C117" s="76">
        <v>10.82</v>
      </c>
      <c r="D117" s="81">
        <v>5</v>
      </c>
      <c r="E117" s="77" t="s">
        <v>46</v>
      </c>
      <c r="F117" s="78" t="s">
        <v>17</v>
      </c>
      <c r="J117">
        <f t="shared" si="1"/>
        <v>5</v>
      </c>
    </row>
    <row r="118" spans="1:10" x14ac:dyDescent="0.25">
      <c r="A118">
        <v>1</v>
      </c>
      <c r="B118" s="81">
        <v>100</v>
      </c>
      <c r="C118" s="76">
        <v>17.190000000000001</v>
      </c>
      <c r="D118" s="81">
        <v>10</v>
      </c>
      <c r="E118" s="77" t="s">
        <v>46</v>
      </c>
      <c r="F118" s="78" t="s">
        <v>17</v>
      </c>
      <c r="J118">
        <f t="shared" si="1"/>
        <v>10</v>
      </c>
    </row>
    <row r="119" spans="1:10" x14ac:dyDescent="0.25">
      <c r="A119">
        <v>1</v>
      </c>
      <c r="B119" s="81">
        <v>101</v>
      </c>
      <c r="C119" s="76">
        <v>20.37</v>
      </c>
      <c r="D119" s="81">
        <v>8</v>
      </c>
      <c r="E119" s="77" t="s">
        <v>51</v>
      </c>
      <c r="F119" s="78" t="s">
        <v>15</v>
      </c>
      <c r="J119">
        <f t="shared" si="1"/>
        <v>8</v>
      </c>
    </row>
    <row r="120" spans="1:10" x14ac:dyDescent="0.25">
      <c r="A120">
        <v>1</v>
      </c>
      <c r="B120" s="81">
        <v>102.1</v>
      </c>
      <c r="C120" s="76">
        <v>43.93</v>
      </c>
      <c r="D120" s="81">
        <v>15</v>
      </c>
      <c r="E120" s="77" t="s">
        <v>46</v>
      </c>
      <c r="F120" s="78" t="s">
        <v>17</v>
      </c>
      <c r="J120">
        <f t="shared" si="1"/>
        <v>15</v>
      </c>
    </row>
    <row r="121" spans="1:10" x14ac:dyDescent="0.25">
      <c r="A121">
        <v>1</v>
      </c>
      <c r="B121" s="81">
        <v>102.2</v>
      </c>
      <c r="C121" s="76">
        <v>46.15</v>
      </c>
      <c r="D121" s="81">
        <v>14</v>
      </c>
      <c r="E121" s="77" t="s">
        <v>46</v>
      </c>
      <c r="F121" s="78" t="s">
        <v>17</v>
      </c>
      <c r="J121">
        <f t="shared" si="1"/>
        <v>14</v>
      </c>
    </row>
    <row r="122" spans="1:10" x14ac:dyDescent="0.25">
      <c r="A122">
        <v>1</v>
      </c>
      <c r="B122" s="81">
        <v>103</v>
      </c>
      <c r="C122" s="76">
        <v>14.96</v>
      </c>
      <c r="D122" s="81">
        <v>7</v>
      </c>
      <c r="E122" s="77" t="s">
        <v>53</v>
      </c>
      <c r="F122" s="78" t="s">
        <v>20</v>
      </c>
      <c r="J122">
        <f t="shared" si="1"/>
        <v>7</v>
      </c>
    </row>
    <row r="123" spans="1:10" x14ac:dyDescent="0.25">
      <c r="A123">
        <v>1</v>
      </c>
      <c r="B123" s="81">
        <v>104</v>
      </c>
      <c r="C123" s="76">
        <v>16.23</v>
      </c>
      <c r="D123" s="81">
        <v>5</v>
      </c>
      <c r="E123" s="77" t="s">
        <v>48</v>
      </c>
      <c r="F123" s="78" t="s">
        <v>22</v>
      </c>
      <c r="J123">
        <f t="shared" si="1"/>
        <v>5</v>
      </c>
    </row>
    <row r="124" spans="1:10" x14ac:dyDescent="0.25">
      <c r="A124">
        <v>1</v>
      </c>
      <c r="B124" s="81">
        <v>105</v>
      </c>
      <c r="C124" s="76">
        <v>23.87</v>
      </c>
      <c r="D124" s="81">
        <v>10</v>
      </c>
      <c r="E124" s="77" t="s">
        <v>53</v>
      </c>
      <c r="F124" s="78" t="s">
        <v>20</v>
      </c>
      <c r="J124">
        <f t="shared" si="1"/>
        <v>10</v>
      </c>
    </row>
    <row r="125" spans="1:10" x14ac:dyDescent="0.25">
      <c r="A125">
        <v>1</v>
      </c>
      <c r="B125" s="81">
        <v>106</v>
      </c>
      <c r="C125" s="76">
        <v>13.69</v>
      </c>
      <c r="D125" s="81">
        <v>8</v>
      </c>
      <c r="E125" s="77" t="s">
        <v>49</v>
      </c>
      <c r="F125" s="78" t="s">
        <v>26</v>
      </c>
      <c r="J125">
        <f t="shared" si="1"/>
        <v>8</v>
      </c>
    </row>
    <row r="126" spans="1:10" x14ac:dyDescent="0.25">
      <c r="A126">
        <v>1</v>
      </c>
      <c r="B126" s="81">
        <v>107.1</v>
      </c>
      <c r="C126" s="76">
        <v>11.14</v>
      </c>
      <c r="D126" s="81">
        <v>7</v>
      </c>
      <c r="E126" s="77" t="s">
        <v>48</v>
      </c>
      <c r="F126" s="78" t="s">
        <v>22</v>
      </c>
      <c r="J126">
        <f t="shared" si="1"/>
        <v>7</v>
      </c>
    </row>
    <row r="127" spans="1:10" x14ac:dyDescent="0.25">
      <c r="A127">
        <v>1</v>
      </c>
      <c r="B127" s="81">
        <v>107.2</v>
      </c>
      <c r="C127" s="76">
        <v>24.83</v>
      </c>
      <c r="D127" s="81">
        <v>5</v>
      </c>
      <c r="E127" s="77" t="s">
        <v>48</v>
      </c>
      <c r="F127" s="78" t="s">
        <v>22</v>
      </c>
      <c r="J127">
        <f t="shared" si="1"/>
        <v>5</v>
      </c>
    </row>
    <row r="128" spans="1:10" x14ac:dyDescent="0.25">
      <c r="A128">
        <v>1</v>
      </c>
      <c r="B128" s="81">
        <v>108.1</v>
      </c>
      <c r="C128" s="76">
        <v>25.46</v>
      </c>
      <c r="D128" s="81">
        <v>6</v>
      </c>
      <c r="E128" s="77" t="s">
        <v>46</v>
      </c>
      <c r="F128" s="78" t="s">
        <v>17</v>
      </c>
      <c r="J128">
        <f t="shared" si="1"/>
        <v>6</v>
      </c>
    </row>
    <row r="129" spans="1:10" x14ac:dyDescent="0.25">
      <c r="A129">
        <v>1</v>
      </c>
      <c r="B129" s="81">
        <v>108.2</v>
      </c>
      <c r="C129" s="76">
        <v>19.739999999999998</v>
      </c>
      <c r="D129" s="81">
        <v>7</v>
      </c>
      <c r="E129" s="77" t="s">
        <v>46</v>
      </c>
      <c r="F129" s="78" t="s">
        <v>17</v>
      </c>
      <c r="J129">
        <f t="shared" si="1"/>
        <v>7</v>
      </c>
    </row>
    <row r="130" spans="1:10" x14ac:dyDescent="0.25">
      <c r="A130">
        <v>1</v>
      </c>
      <c r="B130" s="81">
        <v>109</v>
      </c>
      <c r="C130" s="76">
        <v>10.5</v>
      </c>
      <c r="D130" s="81">
        <v>6</v>
      </c>
      <c r="E130" s="77" t="s">
        <v>48</v>
      </c>
      <c r="F130" s="78" t="s">
        <v>22</v>
      </c>
      <c r="J130">
        <f t="shared" si="1"/>
        <v>6</v>
      </c>
    </row>
    <row r="131" spans="1:10" x14ac:dyDescent="0.25">
      <c r="A131">
        <v>1</v>
      </c>
      <c r="B131" s="81">
        <v>110</v>
      </c>
      <c r="C131" s="76">
        <v>10.82</v>
      </c>
      <c r="D131" s="81">
        <v>4</v>
      </c>
      <c r="E131" s="77" t="s">
        <v>48</v>
      </c>
      <c r="F131" s="78" t="s">
        <v>22</v>
      </c>
      <c r="J131">
        <f t="shared" ref="J131:J194" si="2">IF(AND(D131="",F131=$I$4),ROUND($I$2+($I$3*C131),2),D131)</f>
        <v>4</v>
      </c>
    </row>
    <row r="132" spans="1:10" x14ac:dyDescent="0.25">
      <c r="A132">
        <v>1</v>
      </c>
      <c r="B132" s="81">
        <v>111</v>
      </c>
      <c r="C132" s="76">
        <v>10.82</v>
      </c>
      <c r="D132" s="81">
        <v>6</v>
      </c>
      <c r="E132" s="77" t="s">
        <v>48</v>
      </c>
      <c r="F132" s="78" t="s">
        <v>22</v>
      </c>
      <c r="J132">
        <f t="shared" si="2"/>
        <v>6</v>
      </c>
    </row>
    <row r="133" spans="1:10" x14ac:dyDescent="0.25">
      <c r="A133">
        <v>1</v>
      </c>
      <c r="B133" s="81">
        <v>112</v>
      </c>
      <c r="C133" s="76">
        <v>15.92</v>
      </c>
      <c r="D133" s="81">
        <v>5</v>
      </c>
      <c r="E133" s="77" t="s">
        <v>46</v>
      </c>
      <c r="F133" s="78" t="s">
        <v>17</v>
      </c>
      <c r="J133">
        <f t="shared" si="2"/>
        <v>5</v>
      </c>
    </row>
    <row r="134" spans="1:10" x14ac:dyDescent="0.25">
      <c r="A134">
        <v>1</v>
      </c>
      <c r="B134" s="81">
        <v>113</v>
      </c>
      <c r="C134" s="76">
        <v>17.190000000000001</v>
      </c>
      <c r="D134" s="81">
        <v>4</v>
      </c>
      <c r="E134" s="77" t="s">
        <v>46</v>
      </c>
      <c r="F134" s="78" t="s">
        <v>17</v>
      </c>
      <c r="J134">
        <f t="shared" si="2"/>
        <v>4</v>
      </c>
    </row>
    <row r="135" spans="1:10" x14ac:dyDescent="0.25">
      <c r="A135">
        <v>1</v>
      </c>
      <c r="B135" s="81">
        <v>114</v>
      </c>
      <c r="C135" s="76">
        <v>22.28</v>
      </c>
      <c r="D135" s="81">
        <v>9</v>
      </c>
      <c r="E135" s="77" t="s">
        <v>48</v>
      </c>
      <c r="F135" s="78" t="s">
        <v>22</v>
      </c>
      <c r="J135">
        <f t="shared" si="2"/>
        <v>9</v>
      </c>
    </row>
    <row r="136" spans="1:10" x14ac:dyDescent="0.25">
      <c r="A136">
        <v>1</v>
      </c>
      <c r="B136" s="81">
        <v>115</v>
      </c>
      <c r="C136" s="76">
        <v>17.510000000000002</v>
      </c>
      <c r="D136" s="81">
        <v>9</v>
      </c>
      <c r="E136" s="77" t="s">
        <v>48</v>
      </c>
      <c r="F136" s="78" t="s">
        <v>22</v>
      </c>
      <c r="J136">
        <f t="shared" si="2"/>
        <v>9</v>
      </c>
    </row>
    <row r="137" spans="1:10" x14ac:dyDescent="0.25">
      <c r="A137">
        <v>1</v>
      </c>
      <c r="B137" s="81">
        <v>116.1</v>
      </c>
      <c r="C137" s="76">
        <v>25.15</v>
      </c>
      <c r="D137" s="81"/>
      <c r="E137" s="77" t="s">
        <v>46</v>
      </c>
      <c r="F137" s="78" t="s">
        <v>17</v>
      </c>
      <c r="J137">
        <f t="shared" si="2"/>
        <v>0</v>
      </c>
    </row>
    <row r="138" spans="1:10" x14ac:dyDescent="0.25">
      <c r="A138">
        <v>1</v>
      </c>
      <c r="B138" s="81">
        <v>116.2</v>
      </c>
      <c r="C138" s="76">
        <v>15.28</v>
      </c>
      <c r="D138" s="81">
        <v>6</v>
      </c>
      <c r="E138" s="77" t="s">
        <v>46</v>
      </c>
      <c r="F138" s="78" t="s">
        <v>17</v>
      </c>
      <c r="J138">
        <f t="shared" si="2"/>
        <v>6</v>
      </c>
    </row>
    <row r="139" spans="1:10" x14ac:dyDescent="0.25">
      <c r="A139">
        <v>1</v>
      </c>
      <c r="B139" s="81">
        <v>117</v>
      </c>
      <c r="C139" s="76">
        <v>17.829999999999998</v>
      </c>
      <c r="D139" s="81">
        <v>7</v>
      </c>
      <c r="E139" s="77" t="s">
        <v>48</v>
      </c>
      <c r="F139" s="78" t="s">
        <v>22</v>
      </c>
      <c r="J139">
        <f t="shared" si="2"/>
        <v>7</v>
      </c>
    </row>
    <row r="140" spans="1:10" x14ac:dyDescent="0.25">
      <c r="A140">
        <v>1</v>
      </c>
      <c r="B140" s="81">
        <v>118</v>
      </c>
      <c r="C140" s="76">
        <v>20.69</v>
      </c>
      <c r="D140" s="81">
        <v>9</v>
      </c>
      <c r="E140" s="77" t="s">
        <v>50</v>
      </c>
      <c r="F140" s="78" t="s">
        <v>19</v>
      </c>
      <c r="J140">
        <f t="shared" si="2"/>
        <v>9</v>
      </c>
    </row>
    <row r="141" spans="1:10" x14ac:dyDescent="0.25">
      <c r="A141">
        <v>1</v>
      </c>
      <c r="B141" s="81">
        <v>119.1</v>
      </c>
      <c r="C141" s="76">
        <v>21.65</v>
      </c>
      <c r="D141" s="81">
        <v>9</v>
      </c>
      <c r="E141" s="77" t="s">
        <v>54</v>
      </c>
      <c r="F141" s="78" t="s">
        <v>21</v>
      </c>
      <c r="J141">
        <f t="shared" si="2"/>
        <v>9</v>
      </c>
    </row>
    <row r="142" spans="1:10" x14ac:dyDescent="0.25">
      <c r="A142">
        <v>1</v>
      </c>
      <c r="B142" s="81">
        <v>119.2</v>
      </c>
      <c r="C142" s="76">
        <v>24.19</v>
      </c>
      <c r="D142" s="81"/>
      <c r="E142" s="77" t="s">
        <v>54</v>
      </c>
      <c r="F142" s="78" t="s">
        <v>21</v>
      </c>
      <c r="J142">
        <f t="shared" si="2"/>
        <v>0</v>
      </c>
    </row>
    <row r="143" spans="1:10" x14ac:dyDescent="0.25">
      <c r="A143">
        <v>1</v>
      </c>
      <c r="B143" s="81">
        <v>120</v>
      </c>
      <c r="C143" s="76">
        <v>17.190000000000001</v>
      </c>
      <c r="D143" s="81">
        <v>7</v>
      </c>
      <c r="E143" s="77" t="s">
        <v>48</v>
      </c>
      <c r="F143" s="78" t="s">
        <v>22</v>
      </c>
      <c r="J143">
        <f t="shared" si="2"/>
        <v>7</v>
      </c>
    </row>
    <row r="144" spans="1:10" x14ac:dyDescent="0.25">
      <c r="A144">
        <v>1</v>
      </c>
      <c r="B144" s="81">
        <v>121</v>
      </c>
      <c r="C144" s="76">
        <v>20.05</v>
      </c>
      <c r="D144" s="81">
        <v>5</v>
      </c>
      <c r="E144" s="77" t="s">
        <v>48</v>
      </c>
      <c r="F144" s="78" t="s">
        <v>22</v>
      </c>
      <c r="J144">
        <f t="shared" si="2"/>
        <v>5</v>
      </c>
    </row>
    <row r="145" spans="1:10" x14ac:dyDescent="0.25">
      <c r="A145">
        <v>1</v>
      </c>
      <c r="B145" s="81">
        <v>122</v>
      </c>
      <c r="C145" s="76">
        <v>13.37</v>
      </c>
      <c r="D145" s="81">
        <v>4</v>
      </c>
      <c r="E145" s="77" t="s">
        <v>48</v>
      </c>
      <c r="F145" s="78" t="s">
        <v>22</v>
      </c>
      <c r="J145">
        <f t="shared" si="2"/>
        <v>4</v>
      </c>
    </row>
    <row r="146" spans="1:10" x14ac:dyDescent="0.25">
      <c r="A146">
        <v>1</v>
      </c>
      <c r="B146" s="81">
        <v>123.1</v>
      </c>
      <c r="C146" s="76">
        <v>21.01</v>
      </c>
      <c r="D146" s="81">
        <v>7</v>
      </c>
      <c r="E146" s="77" t="s">
        <v>48</v>
      </c>
      <c r="F146" s="78" t="s">
        <v>22</v>
      </c>
      <c r="J146">
        <f t="shared" si="2"/>
        <v>7</v>
      </c>
    </row>
    <row r="147" spans="1:10" x14ac:dyDescent="0.25">
      <c r="A147">
        <v>1</v>
      </c>
      <c r="B147" s="81">
        <v>123.2</v>
      </c>
      <c r="C147" s="76">
        <v>16.55</v>
      </c>
      <c r="D147" s="81">
        <v>8</v>
      </c>
      <c r="E147" s="77" t="s">
        <v>48</v>
      </c>
      <c r="F147" s="78" t="s">
        <v>22</v>
      </c>
      <c r="J147">
        <f t="shared" si="2"/>
        <v>8</v>
      </c>
    </row>
    <row r="148" spans="1:10" x14ac:dyDescent="0.25">
      <c r="A148">
        <v>1</v>
      </c>
      <c r="B148" s="81">
        <v>124</v>
      </c>
      <c r="C148" s="76">
        <v>11.14</v>
      </c>
      <c r="D148" s="81"/>
      <c r="E148" s="77" t="s">
        <v>48</v>
      </c>
      <c r="F148" s="78" t="s">
        <v>22</v>
      </c>
      <c r="J148">
        <f t="shared" si="2"/>
        <v>0</v>
      </c>
    </row>
    <row r="149" spans="1:10" x14ac:dyDescent="0.25">
      <c r="A149">
        <v>1</v>
      </c>
      <c r="B149" s="81">
        <v>125</v>
      </c>
      <c r="C149" s="76">
        <v>12.73</v>
      </c>
      <c r="D149" s="81">
        <v>6</v>
      </c>
      <c r="E149" s="77" t="s">
        <v>52</v>
      </c>
      <c r="F149" s="78" t="s">
        <v>24</v>
      </c>
      <c r="J149">
        <f t="shared" si="2"/>
        <v>6</v>
      </c>
    </row>
    <row r="150" spans="1:10" x14ac:dyDescent="0.25">
      <c r="A150">
        <v>1</v>
      </c>
      <c r="B150" s="81">
        <v>126</v>
      </c>
      <c r="C150" s="76">
        <v>11.14</v>
      </c>
      <c r="D150" s="81">
        <v>6</v>
      </c>
      <c r="E150" s="77" t="s">
        <v>55</v>
      </c>
      <c r="F150" s="78" t="s">
        <v>20</v>
      </c>
      <c r="J150">
        <f t="shared" si="2"/>
        <v>6</v>
      </c>
    </row>
    <row r="151" spans="1:10" x14ac:dyDescent="0.25">
      <c r="A151">
        <v>1</v>
      </c>
      <c r="B151" s="81">
        <v>127</v>
      </c>
      <c r="C151" s="76">
        <v>12.1</v>
      </c>
      <c r="D151" s="81">
        <v>7</v>
      </c>
      <c r="E151" s="77" t="s">
        <v>48</v>
      </c>
      <c r="F151" s="78" t="s">
        <v>22</v>
      </c>
      <c r="J151">
        <f t="shared" si="2"/>
        <v>7</v>
      </c>
    </row>
    <row r="152" spans="1:10" x14ac:dyDescent="0.25">
      <c r="A152">
        <v>1</v>
      </c>
      <c r="B152" s="81">
        <v>128</v>
      </c>
      <c r="C152" s="76">
        <v>24.51</v>
      </c>
      <c r="D152" s="81">
        <v>7</v>
      </c>
      <c r="E152" s="77" t="s">
        <v>46</v>
      </c>
      <c r="F152" s="78" t="s">
        <v>17</v>
      </c>
      <c r="J152">
        <f t="shared" si="2"/>
        <v>7</v>
      </c>
    </row>
    <row r="153" spans="1:10" x14ac:dyDescent="0.25">
      <c r="A153">
        <v>1</v>
      </c>
      <c r="B153" s="81">
        <v>129</v>
      </c>
      <c r="C153" s="76">
        <v>14.32</v>
      </c>
      <c r="D153" s="81">
        <v>8</v>
      </c>
      <c r="E153" s="77" t="s">
        <v>50</v>
      </c>
      <c r="F153" s="78" t="s">
        <v>19</v>
      </c>
      <c r="J153">
        <f t="shared" si="2"/>
        <v>8</v>
      </c>
    </row>
    <row r="154" spans="1:10" x14ac:dyDescent="0.25">
      <c r="A154">
        <v>1</v>
      </c>
      <c r="B154" s="81">
        <v>130</v>
      </c>
      <c r="C154" s="76">
        <v>12.41</v>
      </c>
      <c r="D154" s="81">
        <v>6</v>
      </c>
      <c r="E154" s="77" t="s">
        <v>56</v>
      </c>
      <c r="F154" s="78" t="s">
        <v>20</v>
      </c>
      <c r="J154">
        <f t="shared" si="2"/>
        <v>6</v>
      </c>
    </row>
    <row r="155" spans="1:10" x14ac:dyDescent="0.25">
      <c r="A155">
        <v>1</v>
      </c>
      <c r="B155" s="81">
        <v>131</v>
      </c>
      <c r="C155" s="76">
        <v>27.37</v>
      </c>
      <c r="D155" s="81">
        <v>8</v>
      </c>
      <c r="E155" s="77" t="s">
        <v>48</v>
      </c>
      <c r="F155" s="78" t="s">
        <v>22</v>
      </c>
      <c r="J155">
        <f t="shared" si="2"/>
        <v>8</v>
      </c>
    </row>
    <row r="156" spans="1:10" x14ac:dyDescent="0.25">
      <c r="A156">
        <v>1</v>
      </c>
      <c r="B156" s="81">
        <v>132</v>
      </c>
      <c r="C156" s="76">
        <v>14.01</v>
      </c>
      <c r="D156" s="81">
        <v>6</v>
      </c>
      <c r="E156" s="77" t="s">
        <v>49</v>
      </c>
      <c r="F156" s="78" t="s">
        <v>26</v>
      </c>
      <c r="J156">
        <f t="shared" si="2"/>
        <v>6</v>
      </c>
    </row>
    <row r="157" spans="1:10" x14ac:dyDescent="0.25">
      <c r="A157">
        <v>1</v>
      </c>
      <c r="B157" s="81">
        <v>133</v>
      </c>
      <c r="C157" s="76">
        <v>12.1</v>
      </c>
      <c r="D157" s="81"/>
      <c r="E157" s="77" t="s">
        <v>46</v>
      </c>
      <c r="F157" s="78" t="s">
        <v>17</v>
      </c>
      <c r="J157">
        <f t="shared" si="2"/>
        <v>0</v>
      </c>
    </row>
    <row r="158" spans="1:10" x14ac:dyDescent="0.25">
      <c r="A158">
        <v>1</v>
      </c>
      <c r="B158" s="81">
        <v>134</v>
      </c>
      <c r="C158" s="76">
        <v>12.1</v>
      </c>
      <c r="D158" s="81">
        <v>6</v>
      </c>
      <c r="E158" s="77" t="s">
        <v>48</v>
      </c>
      <c r="F158" s="78" t="s">
        <v>22</v>
      </c>
      <c r="J158">
        <f t="shared" si="2"/>
        <v>6</v>
      </c>
    </row>
    <row r="159" spans="1:10" x14ac:dyDescent="0.25">
      <c r="A159">
        <v>1</v>
      </c>
      <c r="B159" s="81">
        <v>135</v>
      </c>
      <c r="C159" s="76">
        <v>14.01</v>
      </c>
      <c r="D159" s="81">
        <v>7</v>
      </c>
      <c r="E159" s="77" t="s">
        <v>48</v>
      </c>
      <c r="F159" s="78" t="s">
        <v>22</v>
      </c>
      <c r="J159">
        <f t="shared" si="2"/>
        <v>7</v>
      </c>
    </row>
    <row r="160" spans="1:10" x14ac:dyDescent="0.25">
      <c r="A160">
        <v>1</v>
      </c>
      <c r="B160" s="81">
        <v>136.1</v>
      </c>
      <c r="C160" s="76">
        <v>17.829999999999998</v>
      </c>
      <c r="D160" s="81">
        <v>7</v>
      </c>
      <c r="E160" s="77" t="s">
        <v>46</v>
      </c>
      <c r="F160" s="78" t="s">
        <v>17</v>
      </c>
      <c r="J160">
        <f t="shared" si="2"/>
        <v>7</v>
      </c>
    </row>
    <row r="161" spans="1:10" x14ac:dyDescent="0.25">
      <c r="A161">
        <v>1</v>
      </c>
      <c r="B161" s="81">
        <v>136.19999999999999</v>
      </c>
      <c r="C161" s="76">
        <v>9.5500000000000007</v>
      </c>
      <c r="D161" s="81">
        <v>5</v>
      </c>
      <c r="E161" s="77" t="s">
        <v>46</v>
      </c>
      <c r="F161" s="78" t="s">
        <v>17</v>
      </c>
      <c r="J161">
        <f t="shared" si="2"/>
        <v>5</v>
      </c>
    </row>
    <row r="162" spans="1:10" x14ac:dyDescent="0.25">
      <c r="A162">
        <v>1</v>
      </c>
      <c r="B162" s="81">
        <v>136.30000000000001</v>
      </c>
      <c r="C162" s="76">
        <v>10.19</v>
      </c>
      <c r="D162" s="81">
        <v>5</v>
      </c>
      <c r="E162" s="77" t="s">
        <v>46</v>
      </c>
      <c r="F162" s="78" t="s">
        <v>17</v>
      </c>
      <c r="J162">
        <f t="shared" si="2"/>
        <v>5</v>
      </c>
    </row>
    <row r="163" spans="1:10" x14ac:dyDescent="0.25">
      <c r="A163">
        <v>1</v>
      </c>
      <c r="B163" s="81">
        <v>137</v>
      </c>
      <c r="C163" s="76">
        <v>19.100000000000001</v>
      </c>
      <c r="D163" s="81">
        <v>6</v>
      </c>
      <c r="E163" s="77" t="s">
        <v>48</v>
      </c>
      <c r="F163" s="78" t="s">
        <v>22</v>
      </c>
      <c r="J163">
        <f t="shared" si="2"/>
        <v>6</v>
      </c>
    </row>
    <row r="164" spans="1:10" x14ac:dyDescent="0.25">
      <c r="A164">
        <v>1</v>
      </c>
      <c r="B164" s="81">
        <v>138</v>
      </c>
      <c r="C164" s="76">
        <v>18.46</v>
      </c>
      <c r="D164" s="81">
        <v>14</v>
      </c>
      <c r="E164" s="77" t="s">
        <v>50</v>
      </c>
      <c r="F164" s="78" t="s">
        <v>19</v>
      </c>
      <c r="J164">
        <f t="shared" si="2"/>
        <v>14</v>
      </c>
    </row>
    <row r="165" spans="1:10" x14ac:dyDescent="0.25">
      <c r="A165">
        <v>1</v>
      </c>
      <c r="B165" s="81">
        <v>139</v>
      </c>
      <c r="C165" s="76">
        <v>18.46</v>
      </c>
      <c r="D165" s="81">
        <v>13</v>
      </c>
      <c r="E165" s="77" t="s">
        <v>50</v>
      </c>
      <c r="F165" s="78" t="s">
        <v>19</v>
      </c>
      <c r="J165">
        <f t="shared" si="2"/>
        <v>13</v>
      </c>
    </row>
    <row r="166" spans="1:10" x14ac:dyDescent="0.25">
      <c r="A166">
        <v>1</v>
      </c>
      <c r="B166" s="81">
        <v>140</v>
      </c>
      <c r="C166" s="76">
        <v>12.41</v>
      </c>
      <c r="D166" s="81"/>
      <c r="E166" s="77" t="s">
        <v>52</v>
      </c>
      <c r="F166" s="78" t="s">
        <v>24</v>
      </c>
      <c r="J166">
        <f t="shared" si="2"/>
        <v>0</v>
      </c>
    </row>
    <row r="167" spans="1:10" x14ac:dyDescent="0.25">
      <c r="A167">
        <v>1</v>
      </c>
      <c r="B167" s="81">
        <v>141.1</v>
      </c>
      <c r="C167" s="76">
        <v>16.55</v>
      </c>
      <c r="D167" s="81">
        <v>6</v>
      </c>
      <c r="E167" s="77" t="s">
        <v>46</v>
      </c>
      <c r="F167" s="78" t="s">
        <v>17</v>
      </c>
      <c r="J167">
        <f t="shared" si="2"/>
        <v>6</v>
      </c>
    </row>
    <row r="168" spans="1:10" x14ac:dyDescent="0.25">
      <c r="A168">
        <v>1</v>
      </c>
      <c r="B168" s="81">
        <v>141.19999999999999</v>
      </c>
      <c r="C168" s="76">
        <v>11.46</v>
      </c>
      <c r="D168" s="81">
        <v>6</v>
      </c>
      <c r="E168" s="77" t="s">
        <v>46</v>
      </c>
      <c r="F168" s="78" t="s">
        <v>17</v>
      </c>
      <c r="J168">
        <f t="shared" si="2"/>
        <v>6</v>
      </c>
    </row>
    <row r="169" spans="1:10" x14ac:dyDescent="0.25">
      <c r="A169">
        <v>1</v>
      </c>
      <c r="B169" s="81">
        <v>142</v>
      </c>
      <c r="C169" s="76">
        <v>19.739999999999998</v>
      </c>
      <c r="D169" s="81">
        <v>6</v>
      </c>
      <c r="E169" s="77" t="s">
        <v>48</v>
      </c>
      <c r="F169" s="78" t="s">
        <v>22</v>
      </c>
      <c r="J169">
        <f t="shared" si="2"/>
        <v>6</v>
      </c>
    </row>
    <row r="170" spans="1:10" x14ac:dyDescent="0.25">
      <c r="A170">
        <v>1</v>
      </c>
      <c r="B170" s="81">
        <v>143</v>
      </c>
      <c r="C170" s="76">
        <v>15.92</v>
      </c>
      <c r="D170" s="81">
        <v>12</v>
      </c>
      <c r="E170" s="77" t="s">
        <v>50</v>
      </c>
      <c r="F170" s="78" t="s">
        <v>19</v>
      </c>
      <c r="J170">
        <f t="shared" si="2"/>
        <v>12</v>
      </c>
    </row>
    <row r="171" spans="1:10" x14ac:dyDescent="0.25">
      <c r="A171">
        <v>1</v>
      </c>
      <c r="B171" s="81">
        <v>144</v>
      </c>
      <c r="C171" s="76">
        <v>14.64</v>
      </c>
      <c r="D171" s="81">
        <v>7</v>
      </c>
      <c r="E171" s="77" t="s">
        <v>48</v>
      </c>
      <c r="F171" s="78" t="s">
        <v>22</v>
      </c>
      <c r="J171">
        <f t="shared" si="2"/>
        <v>7</v>
      </c>
    </row>
    <row r="172" spans="1:10" x14ac:dyDescent="0.25">
      <c r="A172">
        <v>1</v>
      </c>
      <c r="B172" s="81">
        <v>145</v>
      </c>
      <c r="C172" s="76">
        <v>13.37</v>
      </c>
      <c r="D172" s="81"/>
      <c r="E172" s="77" t="s">
        <v>50</v>
      </c>
      <c r="F172" s="78" t="s">
        <v>19</v>
      </c>
      <c r="J172">
        <f t="shared" si="2"/>
        <v>0</v>
      </c>
    </row>
    <row r="173" spans="1:10" x14ac:dyDescent="0.25">
      <c r="A173">
        <v>1</v>
      </c>
      <c r="B173" s="81">
        <v>146</v>
      </c>
      <c r="C173" s="76">
        <v>22.92</v>
      </c>
      <c r="D173" s="81">
        <v>9</v>
      </c>
      <c r="E173" s="77" t="s">
        <v>46</v>
      </c>
      <c r="F173" s="78" t="s">
        <v>17</v>
      </c>
      <c r="J173">
        <f t="shared" si="2"/>
        <v>9</v>
      </c>
    </row>
    <row r="174" spans="1:10" x14ac:dyDescent="0.25">
      <c r="A174">
        <v>1</v>
      </c>
      <c r="B174" s="81">
        <v>147.1</v>
      </c>
      <c r="C174" s="76">
        <v>63.03</v>
      </c>
      <c r="D174" s="81">
        <v>10</v>
      </c>
      <c r="E174" s="77" t="s">
        <v>46</v>
      </c>
      <c r="F174" s="78" t="s">
        <v>17</v>
      </c>
      <c r="J174">
        <f t="shared" si="2"/>
        <v>10</v>
      </c>
    </row>
    <row r="175" spans="1:10" x14ac:dyDescent="0.25">
      <c r="A175">
        <v>1</v>
      </c>
      <c r="B175" s="81">
        <v>147.19999999999999</v>
      </c>
      <c r="C175" s="76">
        <v>21.65</v>
      </c>
      <c r="D175" s="81">
        <v>8</v>
      </c>
      <c r="E175" s="77" t="s">
        <v>46</v>
      </c>
      <c r="F175" s="78" t="s">
        <v>17</v>
      </c>
      <c r="J175">
        <f t="shared" si="2"/>
        <v>8</v>
      </c>
    </row>
    <row r="176" spans="1:10" x14ac:dyDescent="0.25">
      <c r="A176">
        <v>1</v>
      </c>
      <c r="B176" s="81">
        <v>148</v>
      </c>
      <c r="C176" s="76">
        <v>12.73</v>
      </c>
      <c r="D176" s="81">
        <v>6</v>
      </c>
      <c r="E176" s="77" t="s">
        <v>49</v>
      </c>
      <c r="F176" s="78" t="s">
        <v>26</v>
      </c>
      <c r="J176">
        <f t="shared" si="2"/>
        <v>6</v>
      </c>
    </row>
    <row r="177" spans="1:10" x14ac:dyDescent="0.25">
      <c r="A177">
        <v>1</v>
      </c>
      <c r="B177" s="81">
        <v>149</v>
      </c>
      <c r="C177" s="76">
        <v>16.55</v>
      </c>
      <c r="D177" s="81"/>
      <c r="E177" s="77" t="s">
        <v>45</v>
      </c>
      <c r="F177" s="78" t="s">
        <v>25</v>
      </c>
      <c r="J177">
        <f t="shared" si="2"/>
        <v>8.56</v>
      </c>
    </row>
    <row r="178" spans="1:10" x14ac:dyDescent="0.25">
      <c r="A178">
        <v>1</v>
      </c>
      <c r="B178" s="81">
        <v>150</v>
      </c>
      <c r="C178" s="76">
        <v>16.55</v>
      </c>
      <c r="D178" s="81">
        <v>7</v>
      </c>
      <c r="E178" s="77" t="s">
        <v>46</v>
      </c>
      <c r="F178" s="78" t="s">
        <v>17</v>
      </c>
      <c r="J178">
        <f t="shared" si="2"/>
        <v>7</v>
      </c>
    </row>
    <row r="179" spans="1:10" x14ac:dyDescent="0.25">
      <c r="A179">
        <v>1</v>
      </c>
      <c r="B179" s="81">
        <v>151</v>
      </c>
      <c r="C179" s="76">
        <v>16.55</v>
      </c>
      <c r="D179" s="81">
        <v>9</v>
      </c>
      <c r="E179" s="77" t="s">
        <v>46</v>
      </c>
      <c r="F179" s="78" t="s">
        <v>17</v>
      </c>
      <c r="J179">
        <f t="shared" si="2"/>
        <v>9</v>
      </c>
    </row>
    <row r="180" spans="1:10" x14ac:dyDescent="0.25">
      <c r="A180">
        <v>1</v>
      </c>
      <c r="B180" s="81">
        <v>152</v>
      </c>
      <c r="C180" s="76">
        <v>14.64</v>
      </c>
      <c r="D180" s="81">
        <v>5</v>
      </c>
      <c r="E180" s="77" t="s">
        <v>50</v>
      </c>
      <c r="F180" s="78" t="s">
        <v>19</v>
      </c>
      <c r="J180">
        <f t="shared" si="2"/>
        <v>5</v>
      </c>
    </row>
    <row r="181" spans="1:10" x14ac:dyDescent="0.25">
      <c r="A181">
        <v>1</v>
      </c>
      <c r="B181" s="81">
        <v>153</v>
      </c>
      <c r="C181" s="76">
        <v>10.19</v>
      </c>
      <c r="D181" s="81">
        <v>5</v>
      </c>
      <c r="E181" s="77" t="s">
        <v>46</v>
      </c>
      <c r="F181" s="78" t="s">
        <v>17</v>
      </c>
      <c r="J181">
        <f t="shared" si="2"/>
        <v>5</v>
      </c>
    </row>
    <row r="182" spans="1:10" x14ac:dyDescent="0.25">
      <c r="A182">
        <v>1</v>
      </c>
      <c r="B182" s="81">
        <v>154.1</v>
      </c>
      <c r="C182" s="76">
        <v>13.05</v>
      </c>
      <c r="D182" s="81">
        <v>7</v>
      </c>
      <c r="E182" s="77" t="s">
        <v>46</v>
      </c>
      <c r="F182" s="78" t="s">
        <v>17</v>
      </c>
      <c r="J182">
        <f t="shared" si="2"/>
        <v>7</v>
      </c>
    </row>
    <row r="183" spans="1:10" x14ac:dyDescent="0.25">
      <c r="A183">
        <v>1</v>
      </c>
      <c r="B183" s="81">
        <v>154.19999999999999</v>
      </c>
      <c r="C183" s="76">
        <v>12.1</v>
      </c>
      <c r="D183" s="81"/>
      <c r="E183" s="77" t="s">
        <v>46</v>
      </c>
      <c r="F183" s="78" t="s">
        <v>17</v>
      </c>
      <c r="J183">
        <f t="shared" si="2"/>
        <v>0</v>
      </c>
    </row>
    <row r="184" spans="1:10" x14ac:dyDescent="0.25">
      <c r="A184">
        <v>1</v>
      </c>
      <c r="B184" s="81">
        <v>155</v>
      </c>
      <c r="C184" s="76">
        <v>10.19</v>
      </c>
      <c r="D184" s="81">
        <v>7</v>
      </c>
      <c r="E184" s="77" t="s">
        <v>48</v>
      </c>
      <c r="F184" s="78" t="s">
        <v>22</v>
      </c>
      <c r="J184">
        <f t="shared" si="2"/>
        <v>7</v>
      </c>
    </row>
    <row r="185" spans="1:10" x14ac:dyDescent="0.25">
      <c r="A185">
        <v>1</v>
      </c>
      <c r="B185" s="81">
        <v>156</v>
      </c>
      <c r="C185" s="76">
        <v>12.73</v>
      </c>
      <c r="D185" s="81">
        <v>4</v>
      </c>
      <c r="E185" s="77" t="s">
        <v>51</v>
      </c>
      <c r="F185" s="78" t="s">
        <v>15</v>
      </c>
      <c r="J185">
        <f t="shared" si="2"/>
        <v>4</v>
      </c>
    </row>
    <row r="186" spans="1:10" x14ac:dyDescent="0.25">
      <c r="A186">
        <v>1</v>
      </c>
      <c r="B186" s="81">
        <v>157</v>
      </c>
      <c r="C186" s="76">
        <v>11.46</v>
      </c>
      <c r="D186" s="81">
        <v>6</v>
      </c>
      <c r="E186" s="77" t="s">
        <v>46</v>
      </c>
      <c r="F186" s="78" t="s">
        <v>17</v>
      </c>
      <c r="J186">
        <f t="shared" si="2"/>
        <v>6</v>
      </c>
    </row>
    <row r="187" spans="1:10" x14ac:dyDescent="0.25">
      <c r="A187">
        <v>1</v>
      </c>
      <c r="B187" s="81">
        <v>158</v>
      </c>
      <c r="C187" s="76">
        <v>19.100000000000001</v>
      </c>
      <c r="D187" s="81">
        <v>11</v>
      </c>
      <c r="E187" s="77" t="s">
        <v>46</v>
      </c>
      <c r="F187" s="78" t="s">
        <v>17</v>
      </c>
      <c r="J187">
        <f t="shared" si="2"/>
        <v>11</v>
      </c>
    </row>
    <row r="188" spans="1:10" x14ac:dyDescent="0.25">
      <c r="A188">
        <v>1</v>
      </c>
      <c r="B188" s="81">
        <v>159</v>
      </c>
      <c r="C188" s="76">
        <v>14.01</v>
      </c>
      <c r="D188" s="81">
        <v>5</v>
      </c>
      <c r="E188" s="77" t="s">
        <v>48</v>
      </c>
      <c r="F188" s="78" t="s">
        <v>22</v>
      </c>
      <c r="J188">
        <f t="shared" si="2"/>
        <v>5</v>
      </c>
    </row>
    <row r="189" spans="1:10" x14ac:dyDescent="0.25">
      <c r="A189">
        <v>1</v>
      </c>
      <c r="B189" s="81">
        <v>160</v>
      </c>
      <c r="C189" s="76">
        <v>14.01</v>
      </c>
      <c r="D189" s="81">
        <v>6</v>
      </c>
      <c r="E189" s="77" t="s">
        <v>44</v>
      </c>
      <c r="F189" s="78" t="s">
        <v>18</v>
      </c>
      <c r="J189">
        <f t="shared" si="2"/>
        <v>6</v>
      </c>
    </row>
    <row r="190" spans="1:10" x14ac:dyDescent="0.25">
      <c r="A190">
        <v>1</v>
      </c>
      <c r="B190" s="81">
        <v>161</v>
      </c>
      <c r="C190" s="76">
        <v>12.1</v>
      </c>
      <c r="D190" s="81">
        <v>4</v>
      </c>
      <c r="E190" s="77" t="s">
        <v>49</v>
      </c>
      <c r="F190" s="78" t="s">
        <v>26</v>
      </c>
      <c r="J190">
        <f t="shared" si="2"/>
        <v>4</v>
      </c>
    </row>
    <row r="191" spans="1:10" x14ac:dyDescent="0.25">
      <c r="A191">
        <v>1</v>
      </c>
      <c r="B191" s="81">
        <v>162</v>
      </c>
      <c r="C191" s="76">
        <v>9.5500000000000007</v>
      </c>
      <c r="D191" s="81">
        <v>6</v>
      </c>
      <c r="E191" s="77" t="s">
        <v>55</v>
      </c>
      <c r="F191" s="78" t="s">
        <v>20</v>
      </c>
      <c r="J191">
        <f t="shared" si="2"/>
        <v>6</v>
      </c>
    </row>
    <row r="192" spans="1:10" x14ac:dyDescent="0.25">
      <c r="A192">
        <v>1</v>
      </c>
      <c r="B192" s="81">
        <v>163.1</v>
      </c>
      <c r="C192" s="76">
        <v>20.37</v>
      </c>
      <c r="D192" s="81"/>
      <c r="E192" s="77" t="s">
        <v>49</v>
      </c>
      <c r="F192" s="78" t="s">
        <v>26</v>
      </c>
      <c r="J192">
        <f t="shared" si="2"/>
        <v>0</v>
      </c>
    </row>
    <row r="193" spans="1:10" x14ac:dyDescent="0.25">
      <c r="A193">
        <v>1</v>
      </c>
      <c r="B193" s="81">
        <v>163.19999999999999</v>
      </c>
      <c r="C193" s="76">
        <v>12.73</v>
      </c>
      <c r="D193" s="81">
        <v>7</v>
      </c>
      <c r="E193" s="77" t="s">
        <v>49</v>
      </c>
      <c r="F193" s="78" t="s">
        <v>26</v>
      </c>
      <c r="J193">
        <f t="shared" si="2"/>
        <v>7</v>
      </c>
    </row>
    <row r="194" spans="1:10" x14ac:dyDescent="0.25">
      <c r="A194">
        <v>1</v>
      </c>
      <c r="B194" s="81">
        <v>164</v>
      </c>
      <c r="C194" s="76">
        <v>11.46</v>
      </c>
      <c r="D194" s="81">
        <v>6</v>
      </c>
      <c r="E194" s="77" t="s">
        <v>46</v>
      </c>
      <c r="F194" s="78" t="s">
        <v>17</v>
      </c>
      <c r="J194">
        <f t="shared" si="2"/>
        <v>6</v>
      </c>
    </row>
    <row r="195" spans="1:10" x14ac:dyDescent="0.25">
      <c r="A195">
        <v>1</v>
      </c>
      <c r="B195" s="81">
        <v>165</v>
      </c>
      <c r="C195" s="76">
        <v>19.739999999999998</v>
      </c>
      <c r="D195" s="81">
        <v>7</v>
      </c>
      <c r="E195" s="77" t="s">
        <v>46</v>
      </c>
      <c r="F195" s="78" t="s">
        <v>17</v>
      </c>
      <c r="J195">
        <f t="shared" ref="J195:J258" si="3">IF(AND(D195="",F195=$I$4),ROUND($I$2+($I$3*C195),2),D195)</f>
        <v>7</v>
      </c>
    </row>
    <row r="196" spans="1:10" x14ac:dyDescent="0.25">
      <c r="A196">
        <v>1</v>
      </c>
      <c r="B196" s="81">
        <v>166.1</v>
      </c>
      <c r="C196" s="76">
        <v>22.28</v>
      </c>
      <c r="D196" s="81">
        <v>10</v>
      </c>
      <c r="E196" s="77" t="s">
        <v>49</v>
      </c>
      <c r="F196" s="78" t="s">
        <v>26</v>
      </c>
      <c r="J196">
        <f t="shared" si="3"/>
        <v>10</v>
      </c>
    </row>
    <row r="197" spans="1:10" x14ac:dyDescent="0.25">
      <c r="A197">
        <v>1</v>
      </c>
      <c r="B197" s="81">
        <v>166.2</v>
      </c>
      <c r="C197" s="76">
        <v>22.28</v>
      </c>
      <c r="D197" s="81">
        <v>7</v>
      </c>
      <c r="E197" s="77" t="s">
        <v>49</v>
      </c>
      <c r="F197" s="78" t="s">
        <v>26</v>
      </c>
      <c r="J197">
        <f t="shared" si="3"/>
        <v>7</v>
      </c>
    </row>
    <row r="198" spans="1:10" x14ac:dyDescent="0.25">
      <c r="A198">
        <v>1</v>
      </c>
      <c r="B198" s="81">
        <v>167</v>
      </c>
      <c r="C198" s="76">
        <v>35.01</v>
      </c>
      <c r="D198" s="81">
        <v>11</v>
      </c>
      <c r="E198" s="77" t="s">
        <v>54</v>
      </c>
      <c r="F198" s="78" t="s">
        <v>21</v>
      </c>
      <c r="J198">
        <f t="shared" si="3"/>
        <v>11</v>
      </c>
    </row>
    <row r="199" spans="1:10" x14ac:dyDescent="0.25">
      <c r="A199">
        <v>1</v>
      </c>
      <c r="B199" s="81">
        <v>168</v>
      </c>
      <c r="C199" s="76">
        <v>13.69</v>
      </c>
      <c r="D199" s="81">
        <v>9</v>
      </c>
      <c r="E199" s="77" t="s">
        <v>51</v>
      </c>
      <c r="F199" s="78" t="s">
        <v>15</v>
      </c>
      <c r="J199">
        <f t="shared" si="3"/>
        <v>9</v>
      </c>
    </row>
    <row r="200" spans="1:10" x14ac:dyDescent="0.25">
      <c r="A200">
        <v>1</v>
      </c>
      <c r="B200" s="81">
        <v>169</v>
      </c>
      <c r="C200" s="76">
        <v>12.73</v>
      </c>
      <c r="D200" s="81">
        <v>7</v>
      </c>
      <c r="E200" s="77" t="s">
        <v>46</v>
      </c>
      <c r="F200" s="78" t="s">
        <v>17</v>
      </c>
      <c r="J200">
        <f t="shared" si="3"/>
        <v>7</v>
      </c>
    </row>
    <row r="201" spans="1:10" x14ac:dyDescent="0.25">
      <c r="A201">
        <v>1</v>
      </c>
      <c r="B201" s="81">
        <v>170.1</v>
      </c>
      <c r="C201" s="76">
        <v>19.739999999999998</v>
      </c>
      <c r="D201" s="81">
        <v>6</v>
      </c>
      <c r="E201" s="77" t="s">
        <v>48</v>
      </c>
      <c r="F201" s="78" t="s">
        <v>22</v>
      </c>
      <c r="J201">
        <f t="shared" si="3"/>
        <v>6</v>
      </c>
    </row>
    <row r="202" spans="1:10" x14ac:dyDescent="0.25">
      <c r="A202">
        <v>1</v>
      </c>
      <c r="B202" s="81">
        <v>170.2</v>
      </c>
      <c r="C202" s="76">
        <v>19.100000000000001</v>
      </c>
      <c r="D202" s="81"/>
      <c r="E202" s="77" t="s">
        <v>48</v>
      </c>
      <c r="F202" s="78" t="s">
        <v>22</v>
      </c>
      <c r="J202">
        <f t="shared" si="3"/>
        <v>0</v>
      </c>
    </row>
    <row r="203" spans="1:10" x14ac:dyDescent="0.25">
      <c r="A203">
        <v>1</v>
      </c>
      <c r="B203" s="81">
        <v>171</v>
      </c>
      <c r="C203" s="76">
        <v>11.46</v>
      </c>
      <c r="D203" s="81">
        <v>8</v>
      </c>
      <c r="E203" s="77" t="s">
        <v>54</v>
      </c>
      <c r="F203" s="78" t="s">
        <v>21</v>
      </c>
      <c r="J203">
        <f t="shared" si="3"/>
        <v>8</v>
      </c>
    </row>
    <row r="204" spans="1:10" x14ac:dyDescent="0.25">
      <c r="A204">
        <v>1</v>
      </c>
      <c r="B204" s="81">
        <v>172</v>
      </c>
      <c r="C204" s="76">
        <v>44.25</v>
      </c>
      <c r="D204" s="81">
        <v>7</v>
      </c>
      <c r="E204" s="77" t="s">
        <v>54</v>
      </c>
      <c r="F204" s="78" t="s">
        <v>21</v>
      </c>
      <c r="J204">
        <f t="shared" si="3"/>
        <v>7</v>
      </c>
    </row>
    <row r="205" spans="1:10" x14ac:dyDescent="0.25">
      <c r="A205">
        <v>1</v>
      </c>
      <c r="B205" s="81">
        <v>173</v>
      </c>
      <c r="C205" s="76">
        <v>12.41</v>
      </c>
      <c r="D205" s="81">
        <v>6</v>
      </c>
      <c r="E205" s="77" t="s">
        <v>57</v>
      </c>
      <c r="F205" s="78" t="s">
        <v>16</v>
      </c>
      <c r="J205">
        <f t="shared" si="3"/>
        <v>6</v>
      </c>
    </row>
    <row r="206" spans="1:10" x14ac:dyDescent="0.25">
      <c r="A206">
        <v>1</v>
      </c>
      <c r="B206" s="81">
        <v>174</v>
      </c>
      <c r="C206" s="76">
        <v>21.01</v>
      </c>
      <c r="D206" s="81">
        <v>7</v>
      </c>
      <c r="E206" s="77" t="s">
        <v>54</v>
      </c>
      <c r="F206" s="78" t="s">
        <v>21</v>
      </c>
      <c r="J206">
        <f t="shared" si="3"/>
        <v>7</v>
      </c>
    </row>
    <row r="207" spans="1:10" x14ac:dyDescent="0.25">
      <c r="A207">
        <v>1</v>
      </c>
      <c r="B207" s="81">
        <v>175</v>
      </c>
      <c r="C207" s="76">
        <v>26.74</v>
      </c>
      <c r="D207" s="81">
        <v>11</v>
      </c>
      <c r="E207" s="77" t="s">
        <v>48</v>
      </c>
      <c r="F207" s="78" t="s">
        <v>22</v>
      </c>
      <c r="J207">
        <f t="shared" si="3"/>
        <v>11</v>
      </c>
    </row>
    <row r="208" spans="1:10" x14ac:dyDescent="0.25">
      <c r="A208">
        <v>1</v>
      </c>
      <c r="B208" s="81">
        <v>176</v>
      </c>
      <c r="C208" s="76">
        <v>23.55</v>
      </c>
      <c r="D208" s="81"/>
      <c r="E208" s="77" t="s">
        <v>48</v>
      </c>
      <c r="F208" s="78" t="s">
        <v>22</v>
      </c>
      <c r="J208">
        <f t="shared" si="3"/>
        <v>0</v>
      </c>
    </row>
    <row r="209" spans="1:10" x14ac:dyDescent="0.25">
      <c r="A209">
        <v>1</v>
      </c>
      <c r="B209" s="81">
        <v>177</v>
      </c>
      <c r="C209" s="76">
        <v>31.83</v>
      </c>
      <c r="D209" s="81">
        <v>8</v>
      </c>
      <c r="E209" s="77" t="s">
        <v>48</v>
      </c>
      <c r="F209" s="78" t="s">
        <v>22</v>
      </c>
      <c r="J209">
        <f t="shared" si="3"/>
        <v>8</v>
      </c>
    </row>
    <row r="210" spans="1:10" x14ac:dyDescent="0.25">
      <c r="A210">
        <v>1</v>
      </c>
      <c r="B210" s="81">
        <v>178</v>
      </c>
      <c r="C210" s="76">
        <v>28.65</v>
      </c>
      <c r="D210" s="81">
        <v>8</v>
      </c>
      <c r="E210" s="77" t="s">
        <v>46</v>
      </c>
      <c r="F210" s="78" t="s">
        <v>17</v>
      </c>
      <c r="J210">
        <f t="shared" si="3"/>
        <v>8</v>
      </c>
    </row>
    <row r="211" spans="1:10" x14ac:dyDescent="0.25">
      <c r="A211">
        <v>1</v>
      </c>
      <c r="B211" s="81">
        <v>179</v>
      </c>
      <c r="C211" s="76">
        <v>14.64</v>
      </c>
      <c r="D211" s="81">
        <v>9</v>
      </c>
      <c r="E211" s="77" t="s">
        <v>54</v>
      </c>
      <c r="F211" s="78" t="s">
        <v>21</v>
      </c>
      <c r="J211">
        <f t="shared" si="3"/>
        <v>9</v>
      </c>
    </row>
    <row r="212" spans="1:10" x14ac:dyDescent="0.25">
      <c r="A212">
        <v>1</v>
      </c>
      <c r="B212" s="81">
        <v>180</v>
      </c>
      <c r="C212" s="76">
        <v>19.739999999999998</v>
      </c>
      <c r="D212" s="81">
        <v>8</v>
      </c>
      <c r="E212" s="77" t="s">
        <v>54</v>
      </c>
      <c r="F212" s="78" t="s">
        <v>21</v>
      </c>
      <c r="J212">
        <f t="shared" si="3"/>
        <v>8</v>
      </c>
    </row>
    <row r="213" spans="1:10" x14ac:dyDescent="0.25">
      <c r="A213">
        <v>1</v>
      </c>
      <c r="B213" s="81">
        <v>181</v>
      </c>
      <c r="C213" s="76">
        <v>22.28</v>
      </c>
      <c r="D213" s="81"/>
      <c r="E213" s="77" t="s">
        <v>48</v>
      </c>
      <c r="F213" s="78" t="s">
        <v>22</v>
      </c>
      <c r="J213">
        <f t="shared" si="3"/>
        <v>0</v>
      </c>
    </row>
    <row r="214" spans="1:10" x14ac:dyDescent="0.25">
      <c r="A214">
        <v>1</v>
      </c>
      <c r="B214" s="81">
        <v>182</v>
      </c>
      <c r="C214" s="76">
        <v>10.19</v>
      </c>
      <c r="D214" s="81">
        <v>6</v>
      </c>
      <c r="E214" s="77" t="s">
        <v>48</v>
      </c>
      <c r="F214" s="78" t="s">
        <v>22</v>
      </c>
      <c r="J214">
        <f t="shared" si="3"/>
        <v>6</v>
      </c>
    </row>
    <row r="215" spans="1:10" x14ac:dyDescent="0.25">
      <c r="A215">
        <v>1</v>
      </c>
      <c r="B215" s="81">
        <v>183.1</v>
      </c>
      <c r="C215" s="76">
        <v>15.92</v>
      </c>
      <c r="D215" s="81">
        <v>7</v>
      </c>
      <c r="E215" s="77" t="s">
        <v>48</v>
      </c>
      <c r="F215" s="78" t="s">
        <v>22</v>
      </c>
      <c r="J215">
        <f t="shared" si="3"/>
        <v>7</v>
      </c>
    </row>
    <row r="216" spans="1:10" x14ac:dyDescent="0.25">
      <c r="A216">
        <v>1</v>
      </c>
      <c r="B216" s="81">
        <v>183.2</v>
      </c>
      <c r="C216" s="76">
        <v>10.19</v>
      </c>
      <c r="D216" s="81">
        <v>5</v>
      </c>
      <c r="E216" s="77" t="s">
        <v>48</v>
      </c>
      <c r="F216" s="78" t="s">
        <v>22</v>
      </c>
      <c r="J216">
        <f t="shared" si="3"/>
        <v>5</v>
      </c>
    </row>
    <row r="217" spans="1:10" x14ac:dyDescent="0.25">
      <c r="A217">
        <v>1</v>
      </c>
      <c r="B217" s="81">
        <v>184</v>
      </c>
      <c r="C217" s="76">
        <v>12.1</v>
      </c>
      <c r="D217" s="81"/>
      <c r="E217" s="77" t="s">
        <v>48</v>
      </c>
      <c r="F217" s="78" t="s">
        <v>22</v>
      </c>
      <c r="J217">
        <f t="shared" si="3"/>
        <v>0</v>
      </c>
    </row>
    <row r="218" spans="1:10" x14ac:dyDescent="0.25">
      <c r="A218">
        <v>1</v>
      </c>
      <c r="B218" s="81">
        <v>185</v>
      </c>
      <c r="C218" s="76">
        <v>17.190000000000001</v>
      </c>
      <c r="D218" s="81">
        <v>7</v>
      </c>
      <c r="E218" s="77" t="s">
        <v>48</v>
      </c>
      <c r="F218" s="78" t="s">
        <v>22</v>
      </c>
      <c r="J218">
        <f t="shared" si="3"/>
        <v>7</v>
      </c>
    </row>
    <row r="219" spans="1:10" x14ac:dyDescent="0.25">
      <c r="A219">
        <v>1</v>
      </c>
      <c r="B219" s="81">
        <v>186</v>
      </c>
      <c r="C219" s="76">
        <v>15.92</v>
      </c>
      <c r="D219" s="81">
        <v>7</v>
      </c>
      <c r="E219" s="77" t="s">
        <v>48</v>
      </c>
      <c r="F219" s="78" t="s">
        <v>22</v>
      </c>
      <c r="J219">
        <f t="shared" si="3"/>
        <v>7</v>
      </c>
    </row>
    <row r="220" spans="1:10" x14ac:dyDescent="0.25">
      <c r="A220">
        <v>1</v>
      </c>
      <c r="B220" s="81">
        <v>187.1</v>
      </c>
      <c r="C220" s="76">
        <v>17.829999999999998</v>
      </c>
      <c r="D220" s="81">
        <v>9</v>
      </c>
      <c r="E220" s="77" t="s">
        <v>49</v>
      </c>
      <c r="F220" s="78" t="s">
        <v>26</v>
      </c>
      <c r="J220">
        <f t="shared" si="3"/>
        <v>9</v>
      </c>
    </row>
    <row r="221" spans="1:10" x14ac:dyDescent="0.25">
      <c r="A221">
        <v>1</v>
      </c>
      <c r="B221" s="81">
        <v>187.2</v>
      </c>
      <c r="C221" s="76">
        <v>12.1</v>
      </c>
      <c r="D221" s="81">
        <v>7</v>
      </c>
      <c r="E221" s="77" t="s">
        <v>49</v>
      </c>
      <c r="F221" s="78" t="s">
        <v>26</v>
      </c>
      <c r="J221">
        <f t="shared" si="3"/>
        <v>7</v>
      </c>
    </row>
    <row r="222" spans="1:10" x14ac:dyDescent="0.25">
      <c r="A222">
        <v>1</v>
      </c>
      <c r="B222" s="81">
        <v>187.3</v>
      </c>
      <c r="C222" s="76">
        <v>10.82</v>
      </c>
      <c r="D222" s="81">
        <v>4</v>
      </c>
      <c r="E222" s="77" t="s">
        <v>49</v>
      </c>
      <c r="F222" s="78" t="s">
        <v>26</v>
      </c>
      <c r="J222">
        <f t="shared" si="3"/>
        <v>4</v>
      </c>
    </row>
    <row r="223" spans="1:10" x14ac:dyDescent="0.25">
      <c r="A223">
        <v>1</v>
      </c>
      <c r="B223" s="81">
        <v>188</v>
      </c>
      <c r="C223" s="76">
        <v>14.01</v>
      </c>
      <c r="D223" s="81"/>
      <c r="E223" s="77" t="s">
        <v>48</v>
      </c>
      <c r="F223" s="78" t="s">
        <v>22</v>
      </c>
      <c r="J223">
        <f t="shared" si="3"/>
        <v>0</v>
      </c>
    </row>
    <row r="224" spans="1:10" x14ac:dyDescent="0.25">
      <c r="A224">
        <v>1</v>
      </c>
      <c r="B224" s="81">
        <v>189</v>
      </c>
      <c r="C224" s="76">
        <v>9.5500000000000007</v>
      </c>
      <c r="D224" s="81">
        <v>7</v>
      </c>
      <c r="E224" s="77" t="s">
        <v>50</v>
      </c>
      <c r="F224" s="78" t="s">
        <v>19</v>
      </c>
      <c r="J224">
        <f t="shared" si="3"/>
        <v>7</v>
      </c>
    </row>
    <row r="225" spans="1:10" x14ac:dyDescent="0.25">
      <c r="A225">
        <v>1</v>
      </c>
      <c r="B225" s="81">
        <v>190</v>
      </c>
      <c r="C225" s="76">
        <v>13.05</v>
      </c>
      <c r="D225" s="81">
        <v>7</v>
      </c>
      <c r="E225" s="77" t="s">
        <v>48</v>
      </c>
      <c r="F225" s="78" t="s">
        <v>22</v>
      </c>
      <c r="J225">
        <f t="shared" si="3"/>
        <v>7</v>
      </c>
    </row>
    <row r="226" spans="1:10" x14ac:dyDescent="0.25">
      <c r="A226">
        <v>1</v>
      </c>
      <c r="B226" s="81">
        <v>191</v>
      </c>
      <c r="C226" s="76">
        <v>12.73</v>
      </c>
      <c r="D226" s="81"/>
      <c r="E226" s="77" t="s">
        <v>46</v>
      </c>
      <c r="F226" s="78" t="s">
        <v>17</v>
      </c>
      <c r="J226">
        <f t="shared" si="3"/>
        <v>0</v>
      </c>
    </row>
    <row r="227" spans="1:10" x14ac:dyDescent="0.25">
      <c r="A227">
        <v>1</v>
      </c>
      <c r="B227" s="81">
        <v>192</v>
      </c>
      <c r="C227" s="76">
        <v>11.46</v>
      </c>
      <c r="D227" s="81">
        <v>8</v>
      </c>
      <c r="E227" s="77" t="s">
        <v>49</v>
      </c>
      <c r="F227" s="78" t="s">
        <v>26</v>
      </c>
      <c r="J227">
        <f t="shared" si="3"/>
        <v>8</v>
      </c>
    </row>
    <row r="228" spans="1:10" x14ac:dyDescent="0.25">
      <c r="A228">
        <v>1</v>
      </c>
      <c r="B228" s="81">
        <v>193</v>
      </c>
      <c r="C228" s="76">
        <v>11.46</v>
      </c>
      <c r="D228" s="81">
        <v>6</v>
      </c>
      <c r="E228" s="77" t="s">
        <v>46</v>
      </c>
      <c r="F228" s="78" t="s">
        <v>17</v>
      </c>
      <c r="J228">
        <f t="shared" si="3"/>
        <v>6</v>
      </c>
    </row>
    <row r="229" spans="1:10" x14ac:dyDescent="0.25">
      <c r="A229">
        <v>1</v>
      </c>
      <c r="B229" s="81">
        <v>194</v>
      </c>
      <c r="C229" s="76">
        <v>13.37</v>
      </c>
      <c r="D229" s="76">
        <v>4</v>
      </c>
      <c r="E229" s="77" t="s">
        <v>46</v>
      </c>
      <c r="F229" s="78" t="s">
        <v>17</v>
      </c>
      <c r="J229">
        <f t="shared" si="3"/>
        <v>4</v>
      </c>
    </row>
    <row r="230" spans="1:10" x14ac:dyDescent="0.25">
      <c r="A230">
        <v>1</v>
      </c>
      <c r="B230" s="76">
        <v>195.1</v>
      </c>
      <c r="C230" s="76">
        <v>25.46</v>
      </c>
      <c r="D230" s="76">
        <v>7</v>
      </c>
      <c r="E230" s="77" t="s">
        <v>45</v>
      </c>
      <c r="F230" s="78" t="s">
        <v>25</v>
      </c>
      <c r="J230">
        <f t="shared" si="3"/>
        <v>7</v>
      </c>
    </row>
    <row r="231" spans="1:10" x14ac:dyDescent="0.25">
      <c r="A231">
        <v>1</v>
      </c>
      <c r="B231" s="76">
        <v>195.2</v>
      </c>
      <c r="C231" s="76">
        <v>34.380000000000003</v>
      </c>
      <c r="D231" s="76"/>
      <c r="E231" s="77" t="s">
        <v>45</v>
      </c>
      <c r="F231" s="78" t="s">
        <v>25</v>
      </c>
      <c r="J231">
        <f t="shared" si="3"/>
        <v>9.61</v>
      </c>
    </row>
    <row r="232" spans="1:10" x14ac:dyDescent="0.25">
      <c r="A232">
        <v>1</v>
      </c>
      <c r="B232" s="76">
        <v>196</v>
      </c>
      <c r="C232" s="76">
        <v>33.1</v>
      </c>
      <c r="D232" s="76">
        <v>10</v>
      </c>
      <c r="E232" s="77" t="s">
        <v>46</v>
      </c>
      <c r="F232" s="78" t="s">
        <v>17</v>
      </c>
      <c r="J232">
        <f t="shared" si="3"/>
        <v>10</v>
      </c>
    </row>
    <row r="233" spans="1:10" x14ac:dyDescent="0.25">
      <c r="A233">
        <v>1</v>
      </c>
      <c r="B233" s="76">
        <v>197</v>
      </c>
      <c r="C233" s="76">
        <v>12.1</v>
      </c>
      <c r="D233" s="76"/>
      <c r="E233" s="77" t="s">
        <v>51</v>
      </c>
      <c r="F233" s="78" t="s">
        <v>15</v>
      </c>
      <c r="J233">
        <f t="shared" si="3"/>
        <v>0</v>
      </c>
    </row>
    <row r="234" spans="1:10" x14ac:dyDescent="0.25">
      <c r="A234">
        <v>1</v>
      </c>
      <c r="B234" s="76">
        <v>198</v>
      </c>
      <c r="C234" s="76">
        <v>12.1</v>
      </c>
      <c r="D234" s="76">
        <v>8</v>
      </c>
      <c r="E234" s="77" t="s">
        <v>46</v>
      </c>
      <c r="F234" s="78" t="s">
        <v>17</v>
      </c>
      <c r="J234">
        <f t="shared" si="3"/>
        <v>8</v>
      </c>
    </row>
    <row r="235" spans="1:10" x14ac:dyDescent="0.25">
      <c r="A235">
        <v>1</v>
      </c>
      <c r="B235" s="76">
        <v>199.1</v>
      </c>
      <c r="C235" s="76">
        <v>18.78</v>
      </c>
      <c r="D235" s="76">
        <v>9</v>
      </c>
      <c r="E235" s="77" t="s">
        <v>46</v>
      </c>
      <c r="F235" s="78" t="s">
        <v>17</v>
      </c>
      <c r="J235">
        <f t="shared" si="3"/>
        <v>9</v>
      </c>
    </row>
    <row r="236" spans="1:10" x14ac:dyDescent="0.25">
      <c r="A236">
        <v>1</v>
      </c>
      <c r="B236" s="76">
        <v>199.2</v>
      </c>
      <c r="C236" s="76">
        <v>21.01</v>
      </c>
      <c r="D236" s="76">
        <v>9</v>
      </c>
      <c r="E236" s="77" t="s">
        <v>46</v>
      </c>
      <c r="F236" s="78" t="s">
        <v>17</v>
      </c>
      <c r="J236">
        <f t="shared" si="3"/>
        <v>9</v>
      </c>
    </row>
    <row r="237" spans="1:10" x14ac:dyDescent="0.25">
      <c r="A237">
        <v>1</v>
      </c>
      <c r="B237" s="76">
        <v>200</v>
      </c>
      <c r="C237" s="76">
        <v>20.37</v>
      </c>
      <c r="D237" s="76">
        <v>6</v>
      </c>
      <c r="E237" s="77" t="s">
        <v>46</v>
      </c>
      <c r="F237" s="78" t="s">
        <v>17</v>
      </c>
      <c r="J237">
        <f t="shared" si="3"/>
        <v>6</v>
      </c>
    </row>
    <row r="238" spans="1:10" x14ac:dyDescent="0.25">
      <c r="A238">
        <v>1</v>
      </c>
      <c r="B238" s="76">
        <v>201</v>
      </c>
      <c r="C238" s="76">
        <v>24.83</v>
      </c>
      <c r="D238" s="76">
        <v>11</v>
      </c>
      <c r="E238" s="77" t="s">
        <v>45</v>
      </c>
      <c r="F238" s="78" t="s">
        <v>25</v>
      </c>
      <c r="J238">
        <f t="shared" si="3"/>
        <v>11</v>
      </c>
    </row>
    <row r="239" spans="1:10" x14ac:dyDescent="0.25">
      <c r="A239">
        <v>1</v>
      </c>
      <c r="B239" s="76">
        <v>202</v>
      </c>
      <c r="C239" s="76">
        <v>44.56</v>
      </c>
      <c r="D239" s="76">
        <v>13</v>
      </c>
      <c r="E239" s="77" t="s">
        <v>46</v>
      </c>
      <c r="F239" s="78" t="s">
        <v>17</v>
      </c>
      <c r="J239">
        <f t="shared" si="3"/>
        <v>13</v>
      </c>
    </row>
    <row r="240" spans="1:10" x14ac:dyDescent="0.25">
      <c r="A240">
        <v>1</v>
      </c>
      <c r="B240" s="76">
        <v>203</v>
      </c>
      <c r="C240" s="76">
        <v>12.1</v>
      </c>
      <c r="D240" s="76">
        <v>6</v>
      </c>
      <c r="E240" s="77" t="s">
        <v>46</v>
      </c>
      <c r="F240" s="78" t="s">
        <v>17</v>
      </c>
      <c r="J240">
        <f t="shared" si="3"/>
        <v>6</v>
      </c>
    </row>
    <row r="241" spans="1:10" x14ac:dyDescent="0.25">
      <c r="A241">
        <v>1</v>
      </c>
      <c r="B241" s="76">
        <v>204</v>
      </c>
      <c r="C241" s="76">
        <v>10.82</v>
      </c>
      <c r="D241" s="76">
        <v>6</v>
      </c>
      <c r="E241" s="77" t="s">
        <v>49</v>
      </c>
      <c r="F241" s="78" t="s">
        <v>26</v>
      </c>
      <c r="J241">
        <f t="shared" si="3"/>
        <v>6</v>
      </c>
    </row>
    <row r="242" spans="1:10" x14ac:dyDescent="0.25">
      <c r="A242">
        <v>1</v>
      </c>
      <c r="B242" s="76">
        <v>205.1</v>
      </c>
      <c r="C242" s="76">
        <v>15.28</v>
      </c>
      <c r="D242" s="76">
        <v>9</v>
      </c>
      <c r="E242" s="77" t="s">
        <v>46</v>
      </c>
      <c r="F242" s="78" t="s">
        <v>17</v>
      </c>
      <c r="J242">
        <f t="shared" si="3"/>
        <v>9</v>
      </c>
    </row>
    <row r="243" spans="1:10" x14ac:dyDescent="0.25">
      <c r="A243">
        <v>1</v>
      </c>
      <c r="B243" s="76">
        <v>205.2</v>
      </c>
      <c r="C243" s="76">
        <v>15.92</v>
      </c>
      <c r="D243" s="76">
        <v>9</v>
      </c>
      <c r="E243" s="77" t="s">
        <v>46</v>
      </c>
      <c r="F243" s="78" t="s">
        <v>17</v>
      </c>
      <c r="J243">
        <f t="shared" si="3"/>
        <v>9</v>
      </c>
    </row>
    <row r="244" spans="1:10" x14ac:dyDescent="0.25">
      <c r="A244">
        <v>1</v>
      </c>
      <c r="B244" s="76">
        <v>206</v>
      </c>
      <c r="C244" s="76">
        <v>11.78</v>
      </c>
      <c r="D244" s="76">
        <v>7</v>
      </c>
      <c r="E244" s="77" t="s">
        <v>48</v>
      </c>
      <c r="F244" s="78" t="s">
        <v>22</v>
      </c>
      <c r="J244">
        <f t="shared" si="3"/>
        <v>7</v>
      </c>
    </row>
    <row r="245" spans="1:10" x14ac:dyDescent="0.25">
      <c r="A245">
        <v>1</v>
      </c>
      <c r="B245" s="76">
        <v>207</v>
      </c>
      <c r="C245" s="76">
        <v>22.28</v>
      </c>
      <c r="D245" s="76">
        <v>4</v>
      </c>
      <c r="E245" s="77" t="s">
        <v>45</v>
      </c>
      <c r="F245" s="78" t="s">
        <v>25</v>
      </c>
      <c r="J245">
        <f t="shared" si="3"/>
        <v>4</v>
      </c>
    </row>
    <row r="246" spans="1:10" x14ac:dyDescent="0.25">
      <c r="A246">
        <v>1</v>
      </c>
      <c r="B246" s="76">
        <v>208</v>
      </c>
      <c r="C246" s="76">
        <v>10.5</v>
      </c>
      <c r="D246" s="76">
        <v>7</v>
      </c>
      <c r="E246" s="77" t="s">
        <v>45</v>
      </c>
      <c r="F246" s="78" t="s">
        <v>25</v>
      </c>
      <c r="J246">
        <f t="shared" si="3"/>
        <v>7</v>
      </c>
    </row>
    <row r="247" spans="1:10" x14ac:dyDescent="0.25">
      <c r="A247">
        <v>1</v>
      </c>
      <c r="B247" s="76">
        <v>209</v>
      </c>
      <c r="C247" s="76">
        <v>22.92</v>
      </c>
      <c r="D247" s="76">
        <v>8</v>
      </c>
      <c r="E247" s="77" t="s">
        <v>56</v>
      </c>
      <c r="F247" s="78" t="s">
        <v>20</v>
      </c>
      <c r="J247">
        <f t="shared" si="3"/>
        <v>8</v>
      </c>
    </row>
    <row r="248" spans="1:10" x14ac:dyDescent="0.25">
      <c r="A248">
        <v>1</v>
      </c>
      <c r="B248" s="76">
        <v>210</v>
      </c>
      <c r="C248" s="76">
        <v>11.46</v>
      </c>
      <c r="D248" s="76">
        <v>6</v>
      </c>
      <c r="E248" s="77" t="s">
        <v>56</v>
      </c>
      <c r="F248" s="78" t="s">
        <v>20</v>
      </c>
      <c r="J248">
        <f t="shared" si="3"/>
        <v>6</v>
      </c>
    </row>
    <row r="249" spans="1:10" x14ac:dyDescent="0.25">
      <c r="A249">
        <v>1</v>
      </c>
      <c r="B249" s="76">
        <v>211</v>
      </c>
      <c r="C249" s="76">
        <v>21.65</v>
      </c>
      <c r="D249" s="76">
        <v>5</v>
      </c>
      <c r="E249" s="77" t="s">
        <v>56</v>
      </c>
      <c r="F249" s="78" t="s">
        <v>20</v>
      </c>
      <c r="J249">
        <f t="shared" si="3"/>
        <v>5</v>
      </c>
    </row>
    <row r="250" spans="1:10" x14ac:dyDescent="0.25">
      <c r="A250">
        <v>1</v>
      </c>
      <c r="B250" s="76">
        <v>212</v>
      </c>
      <c r="C250" s="76">
        <v>11.14</v>
      </c>
      <c r="D250" s="76">
        <v>5</v>
      </c>
      <c r="E250" s="77" t="s">
        <v>48</v>
      </c>
      <c r="F250" s="78" t="s">
        <v>22</v>
      </c>
      <c r="J250">
        <f t="shared" si="3"/>
        <v>5</v>
      </c>
    </row>
    <row r="251" spans="1:10" x14ac:dyDescent="0.25">
      <c r="A251">
        <v>1</v>
      </c>
      <c r="B251" s="76">
        <v>213</v>
      </c>
      <c r="C251" s="76">
        <v>14.32</v>
      </c>
      <c r="D251" s="76">
        <v>7</v>
      </c>
      <c r="E251" s="77" t="s">
        <v>48</v>
      </c>
      <c r="F251" s="78" t="s">
        <v>22</v>
      </c>
      <c r="J251">
        <f t="shared" si="3"/>
        <v>7</v>
      </c>
    </row>
    <row r="252" spans="1:10" x14ac:dyDescent="0.25">
      <c r="A252">
        <v>1</v>
      </c>
      <c r="B252" s="76">
        <v>214</v>
      </c>
      <c r="C252" s="76">
        <v>20.37</v>
      </c>
      <c r="D252" s="76">
        <v>9</v>
      </c>
      <c r="E252" s="77" t="s">
        <v>49</v>
      </c>
      <c r="F252" s="78" t="s">
        <v>26</v>
      </c>
      <c r="J252">
        <f t="shared" si="3"/>
        <v>9</v>
      </c>
    </row>
    <row r="253" spans="1:10" x14ac:dyDescent="0.25">
      <c r="A253">
        <v>1</v>
      </c>
      <c r="B253" s="76">
        <v>215</v>
      </c>
      <c r="C253" s="76">
        <v>18.46</v>
      </c>
      <c r="D253" s="76">
        <v>8</v>
      </c>
      <c r="E253" s="77" t="s">
        <v>48</v>
      </c>
      <c r="F253" s="78" t="s">
        <v>22</v>
      </c>
      <c r="J253">
        <f t="shared" si="3"/>
        <v>8</v>
      </c>
    </row>
    <row r="254" spans="1:10" x14ac:dyDescent="0.25">
      <c r="A254">
        <v>1</v>
      </c>
      <c r="B254" s="76">
        <v>216</v>
      </c>
      <c r="C254" s="76">
        <v>17.829999999999998</v>
      </c>
      <c r="D254" s="76">
        <v>7</v>
      </c>
      <c r="E254" s="77" t="s">
        <v>48</v>
      </c>
      <c r="F254" s="78" t="s">
        <v>22</v>
      </c>
      <c r="J254">
        <f t="shared" si="3"/>
        <v>7</v>
      </c>
    </row>
    <row r="255" spans="1:10" x14ac:dyDescent="0.25">
      <c r="A255">
        <v>1</v>
      </c>
      <c r="B255" s="76">
        <v>217</v>
      </c>
      <c r="C255" s="76">
        <v>22.92</v>
      </c>
      <c r="D255" s="76">
        <v>8</v>
      </c>
      <c r="E255" s="77" t="s">
        <v>48</v>
      </c>
      <c r="F255" s="78" t="s">
        <v>22</v>
      </c>
      <c r="J255">
        <f t="shared" si="3"/>
        <v>8</v>
      </c>
    </row>
    <row r="256" spans="1:10" x14ac:dyDescent="0.25">
      <c r="A256">
        <v>1</v>
      </c>
      <c r="B256" s="76">
        <v>218.1</v>
      </c>
      <c r="C256" s="76">
        <v>38.200000000000003</v>
      </c>
      <c r="D256" s="76"/>
      <c r="E256" s="77" t="s">
        <v>54</v>
      </c>
      <c r="F256" s="78" t="s">
        <v>21</v>
      </c>
      <c r="J256">
        <f t="shared" si="3"/>
        <v>0</v>
      </c>
    </row>
    <row r="257" spans="1:10" x14ac:dyDescent="0.25">
      <c r="A257">
        <v>1</v>
      </c>
      <c r="B257" s="76">
        <v>218.2</v>
      </c>
      <c r="C257" s="76">
        <v>40.74</v>
      </c>
      <c r="D257" s="76">
        <v>14</v>
      </c>
      <c r="E257" s="77" t="s">
        <v>54</v>
      </c>
      <c r="F257" s="78" t="s">
        <v>21</v>
      </c>
      <c r="J257">
        <f t="shared" si="3"/>
        <v>14</v>
      </c>
    </row>
    <row r="258" spans="1:10" x14ac:dyDescent="0.25">
      <c r="A258">
        <v>1</v>
      </c>
      <c r="B258" s="76">
        <v>219</v>
      </c>
      <c r="C258" s="76">
        <v>14.96</v>
      </c>
      <c r="D258" s="76">
        <v>8</v>
      </c>
      <c r="E258" s="77" t="s">
        <v>51</v>
      </c>
      <c r="F258" s="78" t="s">
        <v>15</v>
      </c>
      <c r="J258">
        <f t="shared" si="3"/>
        <v>8</v>
      </c>
    </row>
    <row r="259" spans="1:10" x14ac:dyDescent="0.25">
      <c r="A259">
        <v>1</v>
      </c>
      <c r="B259" s="76">
        <v>220</v>
      </c>
      <c r="C259" s="76">
        <v>17.190000000000001</v>
      </c>
      <c r="D259" s="76">
        <v>6</v>
      </c>
      <c r="E259" s="77" t="s">
        <v>46</v>
      </c>
      <c r="F259" s="78" t="s">
        <v>17</v>
      </c>
      <c r="J259">
        <f t="shared" ref="J259:J322" si="4">IF(AND(D259="",F259=$I$4),ROUND($I$2+($I$3*C259),2),D259)</f>
        <v>6</v>
      </c>
    </row>
    <row r="260" spans="1:10" x14ac:dyDescent="0.25">
      <c r="A260">
        <v>1</v>
      </c>
      <c r="B260" s="76">
        <v>221</v>
      </c>
      <c r="C260" s="76">
        <v>29.92</v>
      </c>
      <c r="D260" s="76">
        <v>7</v>
      </c>
      <c r="E260" s="77" t="s">
        <v>48</v>
      </c>
      <c r="F260" s="78" t="s">
        <v>22</v>
      </c>
      <c r="J260">
        <f t="shared" si="4"/>
        <v>7</v>
      </c>
    </row>
    <row r="261" spans="1:10" x14ac:dyDescent="0.25">
      <c r="A261">
        <v>1</v>
      </c>
      <c r="B261" s="76">
        <v>222</v>
      </c>
      <c r="C261" s="76">
        <v>14.32</v>
      </c>
      <c r="D261" s="76">
        <v>6</v>
      </c>
      <c r="E261" s="77" t="s">
        <v>48</v>
      </c>
      <c r="F261" s="78" t="s">
        <v>22</v>
      </c>
      <c r="J261">
        <f t="shared" si="4"/>
        <v>6</v>
      </c>
    </row>
    <row r="262" spans="1:10" x14ac:dyDescent="0.25">
      <c r="A262">
        <v>1</v>
      </c>
      <c r="B262" s="76">
        <v>223</v>
      </c>
      <c r="C262" s="76">
        <v>17.829999999999998</v>
      </c>
      <c r="D262" s="76">
        <v>9</v>
      </c>
      <c r="E262" s="77" t="s">
        <v>48</v>
      </c>
      <c r="F262" s="78" t="s">
        <v>22</v>
      </c>
      <c r="J262">
        <f t="shared" si="4"/>
        <v>9</v>
      </c>
    </row>
    <row r="263" spans="1:10" x14ac:dyDescent="0.25">
      <c r="A263">
        <v>1</v>
      </c>
      <c r="B263" s="76">
        <v>224.1</v>
      </c>
      <c r="C263" s="76">
        <v>9.5500000000000007</v>
      </c>
      <c r="D263" s="76">
        <v>5</v>
      </c>
      <c r="E263" s="77" t="s">
        <v>46</v>
      </c>
      <c r="F263" s="78" t="s">
        <v>17</v>
      </c>
      <c r="J263">
        <f t="shared" si="4"/>
        <v>5</v>
      </c>
    </row>
    <row r="264" spans="1:10" x14ac:dyDescent="0.25">
      <c r="A264">
        <v>1</v>
      </c>
      <c r="B264" s="76">
        <v>224.2</v>
      </c>
      <c r="C264" s="76">
        <v>17.190000000000001</v>
      </c>
      <c r="D264" s="76">
        <v>5</v>
      </c>
      <c r="E264" s="77" t="s">
        <v>46</v>
      </c>
      <c r="F264" s="78" t="s">
        <v>17</v>
      </c>
      <c r="J264">
        <f t="shared" si="4"/>
        <v>5</v>
      </c>
    </row>
    <row r="265" spans="1:10" x14ac:dyDescent="0.25">
      <c r="A265">
        <v>1</v>
      </c>
      <c r="B265" s="76">
        <v>225</v>
      </c>
      <c r="C265" s="76">
        <v>15.28</v>
      </c>
      <c r="D265" s="76">
        <v>8</v>
      </c>
      <c r="E265" s="77" t="s">
        <v>51</v>
      </c>
      <c r="F265" s="78" t="s">
        <v>15</v>
      </c>
      <c r="J265">
        <f t="shared" si="4"/>
        <v>8</v>
      </c>
    </row>
    <row r="266" spans="1:10" x14ac:dyDescent="0.25">
      <c r="A266">
        <v>1</v>
      </c>
      <c r="B266" s="76">
        <v>226</v>
      </c>
      <c r="C266" s="76">
        <v>10.82</v>
      </c>
      <c r="D266" s="76">
        <v>4</v>
      </c>
      <c r="E266" s="77" t="s">
        <v>46</v>
      </c>
      <c r="F266" s="78" t="s">
        <v>17</v>
      </c>
      <c r="J266">
        <f t="shared" si="4"/>
        <v>4</v>
      </c>
    </row>
    <row r="267" spans="1:10" x14ac:dyDescent="0.25">
      <c r="A267">
        <v>1</v>
      </c>
      <c r="B267" s="76">
        <v>227</v>
      </c>
      <c r="C267" s="76">
        <v>39.79</v>
      </c>
      <c r="D267" s="76">
        <v>14</v>
      </c>
      <c r="E267" s="77" t="s">
        <v>44</v>
      </c>
      <c r="F267" s="78" t="s">
        <v>18</v>
      </c>
      <c r="J267">
        <f t="shared" si="4"/>
        <v>14</v>
      </c>
    </row>
    <row r="268" spans="1:10" x14ac:dyDescent="0.25">
      <c r="A268">
        <v>1</v>
      </c>
      <c r="B268" s="76">
        <v>228.1</v>
      </c>
      <c r="C268" s="76">
        <v>23.55</v>
      </c>
      <c r="D268" s="76"/>
      <c r="E268" s="77" t="s">
        <v>45</v>
      </c>
      <c r="F268" s="78" t="s">
        <v>25</v>
      </c>
      <c r="J268">
        <f t="shared" si="4"/>
        <v>8.9700000000000006</v>
      </c>
    </row>
    <row r="269" spans="1:10" x14ac:dyDescent="0.25">
      <c r="A269">
        <v>1</v>
      </c>
      <c r="B269" s="76">
        <v>228.2</v>
      </c>
      <c r="C269" s="76">
        <v>38.200000000000003</v>
      </c>
      <c r="D269" s="76">
        <v>14</v>
      </c>
      <c r="E269" s="77" t="s">
        <v>45</v>
      </c>
      <c r="F269" s="78" t="s">
        <v>25</v>
      </c>
      <c r="J269">
        <f t="shared" si="4"/>
        <v>14</v>
      </c>
    </row>
    <row r="270" spans="1:10" x14ac:dyDescent="0.25">
      <c r="A270">
        <v>1</v>
      </c>
      <c r="B270" s="76">
        <v>229</v>
      </c>
      <c r="C270" s="76">
        <v>24.83</v>
      </c>
      <c r="D270" s="76">
        <v>10</v>
      </c>
      <c r="E270" s="77" t="s">
        <v>46</v>
      </c>
      <c r="F270" s="78" t="s">
        <v>17</v>
      </c>
      <c r="J270">
        <f t="shared" si="4"/>
        <v>10</v>
      </c>
    </row>
    <row r="271" spans="1:10" x14ac:dyDescent="0.25">
      <c r="A271">
        <v>1</v>
      </c>
      <c r="B271" s="76">
        <v>230</v>
      </c>
      <c r="C271" s="76">
        <v>19.100000000000001</v>
      </c>
      <c r="D271" s="76">
        <v>8</v>
      </c>
      <c r="E271" s="77" t="s">
        <v>56</v>
      </c>
      <c r="F271" s="78" t="s">
        <v>20</v>
      </c>
      <c r="J271">
        <f t="shared" si="4"/>
        <v>8</v>
      </c>
    </row>
    <row r="272" spans="1:10" x14ac:dyDescent="0.25">
      <c r="A272">
        <v>1</v>
      </c>
      <c r="B272" s="76">
        <v>231</v>
      </c>
      <c r="C272" s="76">
        <v>21.01</v>
      </c>
      <c r="D272" s="76">
        <v>65</v>
      </c>
      <c r="E272" s="77" t="s">
        <v>47</v>
      </c>
      <c r="F272" s="78" t="s">
        <v>20</v>
      </c>
      <c r="J272">
        <f t="shared" si="4"/>
        <v>65</v>
      </c>
    </row>
    <row r="273" spans="1:10" x14ac:dyDescent="0.25">
      <c r="A273">
        <v>1</v>
      </c>
      <c r="B273" s="76">
        <v>232</v>
      </c>
      <c r="C273" s="76">
        <v>15.28</v>
      </c>
      <c r="D273" s="76">
        <v>6</v>
      </c>
      <c r="E273" s="77" t="s">
        <v>56</v>
      </c>
      <c r="F273" s="78" t="s">
        <v>20</v>
      </c>
      <c r="J273">
        <f t="shared" si="4"/>
        <v>6</v>
      </c>
    </row>
    <row r="274" spans="1:10" x14ac:dyDescent="0.25">
      <c r="A274">
        <v>1</v>
      </c>
      <c r="B274" s="76">
        <v>233</v>
      </c>
      <c r="C274" s="76">
        <v>26.42</v>
      </c>
      <c r="D274" s="76">
        <v>10</v>
      </c>
      <c r="E274" s="77" t="s">
        <v>44</v>
      </c>
      <c r="F274" s="78" t="s">
        <v>18</v>
      </c>
      <c r="J274">
        <f t="shared" si="4"/>
        <v>10</v>
      </c>
    </row>
    <row r="275" spans="1:10" x14ac:dyDescent="0.25">
      <c r="A275">
        <v>1</v>
      </c>
      <c r="B275" s="76">
        <v>234</v>
      </c>
      <c r="C275" s="76">
        <v>24.83</v>
      </c>
      <c r="D275" s="76"/>
      <c r="E275" s="77" t="s">
        <v>56</v>
      </c>
      <c r="F275" s="78" t="s">
        <v>20</v>
      </c>
      <c r="J275">
        <f t="shared" si="4"/>
        <v>0</v>
      </c>
    </row>
    <row r="276" spans="1:10" x14ac:dyDescent="0.25">
      <c r="A276">
        <v>1</v>
      </c>
      <c r="B276" s="76">
        <v>235</v>
      </c>
      <c r="C276" s="76">
        <v>18.46</v>
      </c>
      <c r="D276" s="76">
        <v>9</v>
      </c>
      <c r="E276" s="77" t="s">
        <v>56</v>
      </c>
      <c r="F276" s="78" t="s">
        <v>20</v>
      </c>
      <c r="J276">
        <f t="shared" si="4"/>
        <v>9</v>
      </c>
    </row>
    <row r="277" spans="1:10" x14ac:dyDescent="0.25">
      <c r="A277">
        <v>1</v>
      </c>
      <c r="B277" s="76">
        <v>236</v>
      </c>
      <c r="C277" s="76">
        <v>46.15</v>
      </c>
      <c r="D277" s="76">
        <v>13</v>
      </c>
      <c r="E277" s="77" t="s">
        <v>44</v>
      </c>
      <c r="F277" s="78" t="s">
        <v>18</v>
      </c>
      <c r="J277">
        <f t="shared" si="4"/>
        <v>13</v>
      </c>
    </row>
    <row r="278" spans="1:10" x14ac:dyDescent="0.25">
      <c r="A278">
        <v>1</v>
      </c>
      <c r="B278" s="76">
        <v>237</v>
      </c>
      <c r="C278" s="76">
        <v>29.28</v>
      </c>
      <c r="D278" s="76">
        <v>13</v>
      </c>
      <c r="E278" s="77" t="s">
        <v>44</v>
      </c>
      <c r="F278" s="78" t="s">
        <v>18</v>
      </c>
      <c r="J278">
        <f t="shared" si="4"/>
        <v>13</v>
      </c>
    </row>
    <row r="279" spans="1:10" x14ac:dyDescent="0.25">
      <c r="A279">
        <v>1</v>
      </c>
      <c r="B279" s="76">
        <v>238</v>
      </c>
      <c r="C279" s="76">
        <v>19.100000000000001</v>
      </c>
      <c r="D279" s="76"/>
      <c r="E279" s="77" t="s">
        <v>56</v>
      </c>
      <c r="F279" s="78" t="s">
        <v>20</v>
      </c>
      <c r="J279">
        <f t="shared" si="4"/>
        <v>0</v>
      </c>
    </row>
    <row r="280" spans="1:10" x14ac:dyDescent="0.25">
      <c r="A280">
        <v>1</v>
      </c>
      <c r="B280" s="76">
        <v>239.1</v>
      </c>
      <c r="C280" s="76">
        <v>56.66</v>
      </c>
      <c r="D280" s="76">
        <v>15</v>
      </c>
      <c r="E280" s="77" t="s">
        <v>44</v>
      </c>
      <c r="F280" s="78" t="s">
        <v>18</v>
      </c>
      <c r="J280">
        <f t="shared" si="4"/>
        <v>15</v>
      </c>
    </row>
    <row r="281" spans="1:10" x14ac:dyDescent="0.25">
      <c r="A281">
        <v>1</v>
      </c>
      <c r="B281" s="76">
        <v>239.2</v>
      </c>
      <c r="C281" s="76">
        <v>31.19</v>
      </c>
      <c r="D281" s="76">
        <v>12</v>
      </c>
      <c r="E281" s="77" t="s">
        <v>44</v>
      </c>
      <c r="F281" s="78" t="s">
        <v>18</v>
      </c>
      <c r="J281">
        <f t="shared" si="4"/>
        <v>12</v>
      </c>
    </row>
    <row r="282" spans="1:10" x14ac:dyDescent="0.25">
      <c r="A282">
        <v>1</v>
      </c>
      <c r="B282" s="76">
        <v>239.3</v>
      </c>
      <c r="C282" s="76">
        <v>15.28</v>
      </c>
      <c r="D282" s="76"/>
      <c r="E282" s="77" t="s">
        <v>44</v>
      </c>
      <c r="F282" s="78" t="s">
        <v>18</v>
      </c>
      <c r="J282">
        <f t="shared" si="4"/>
        <v>0</v>
      </c>
    </row>
    <row r="283" spans="1:10" x14ac:dyDescent="0.25">
      <c r="A283">
        <v>1</v>
      </c>
      <c r="B283" s="76">
        <v>240</v>
      </c>
      <c r="C283" s="76">
        <v>16.55</v>
      </c>
      <c r="D283" s="76">
        <v>8</v>
      </c>
      <c r="E283" s="77" t="s">
        <v>46</v>
      </c>
      <c r="F283" s="78" t="s">
        <v>17</v>
      </c>
      <c r="J283">
        <f t="shared" si="4"/>
        <v>8</v>
      </c>
    </row>
    <row r="284" spans="1:10" x14ac:dyDescent="0.25">
      <c r="A284">
        <v>1</v>
      </c>
      <c r="B284" s="76">
        <v>241</v>
      </c>
      <c r="C284" s="76">
        <v>14.96</v>
      </c>
      <c r="D284" s="76">
        <v>7</v>
      </c>
      <c r="E284" s="77" t="s">
        <v>56</v>
      </c>
      <c r="F284" s="78" t="s">
        <v>20</v>
      </c>
      <c r="J284">
        <f t="shared" si="4"/>
        <v>7</v>
      </c>
    </row>
    <row r="285" spans="1:10" x14ac:dyDescent="0.25">
      <c r="A285">
        <v>1</v>
      </c>
      <c r="B285" s="76">
        <v>242</v>
      </c>
      <c r="C285" s="76">
        <v>15.28</v>
      </c>
      <c r="D285" s="76">
        <v>6</v>
      </c>
      <c r="E285" s="77" t="s">
        <v>47</v>
      </c>
      <c r="F285" s="78" t="s">
        <v>20</v>
      </c>
      <c r="J285">
        <f t="shared" si="4"/>
        <v>6</v>
      </c>
    </row>
    <row r="286" spans="1:10" x14ac:dyDescent="0.25">
      <c r="A286">
        <v>1</v>
      </c>
      <c r="B286" s="76">
        <v>243</v>
      </c>
      <c r="C286" s="76">
        <v>13.37</v>
      </c>
      <c r="D286" s="76">
        <v>5</v>
      </c>
      <c r="E286" s="77" t="s">
        <v>49</v>
      </c>
      <c r="F286" s="78" t="s">
        <v>26</v>
      </c>
      <c r="J286">
        <f t="shared" si="4"/>
        <v>5</v>
      </c>
    </row>
    <row r="287" spans="1:10" x14ac:dyDescent="0.25">
      <c r="A287">
        <v>1</v>
      </c>
      <c r="B287" s="76">
        <v>244</v>
      </c>
      <c r="C287" s="76">
        <v>36.29</v>
      </c>
      <c r="D287" s="76">
        <v>15</v>
      </c>
      <c r="E287" s="77" t="s">
        <v>45</v>
      </c>
      <c r="F287" s="78" t="s">
        <v>25</v>
      </c>
      <c r="J287">
        <f t="shared" si="4"/>
        <v>15</v>
      </c>
    </row>
    <row r="288" spans="1:10" x14ac:dyDescent="0.25">
      <c r="A288">
        <v>1</v>
      </c>
      <c r="B288" s="76">
        <v>245</v>
      </c>
      <c r="C288" s="76">
        <v>54.11</v>
      </c>
      <c r="D288" s="76">
        <v>16</v>
      </c>
      <c r="E288" s="77" t="s">
        <v>45</v>
      </c>
      <c r="F288" s="78" t="s">
        <v>25</v>
      </c>
      <c r="J288">
        <f t="shared" si="4"/>
        <v>16</v>
      </c>
    </row>
    <row r="289" spans="1:10" x14ac:dyDescent="0.25">
      <c r="A289">
        <v>1</v>
      </c>
      <c r="B289" s="76">
        <v>246</v>
      </c>
      <c r="C289" s="76">
        <v>13.37</v>
      </c>
      <c r="D289" s="76">
        <v>7</v>
      </c>
      <c r="E289" s="77" t="s">
        <v>56</v>
      </c>
      <c r="F289" s="78" t="s">
        <v>20</v>
      </c>
      <c r="J289">
        <f t="shared" si="4"/>
        <v>7</v>
      </c>
    </row>
    <row r="290" spans="1:10" x14ac:dyDescent="0.25">
      <c r="A290">
        <v>1</v>
      </c>
      <c r="B290" s="76">
        <v>247</v>
      </c>
      <c r="C290" s="76">
        <v>48.38</v>
      </c>
      <c r="D290" s="76">
        <v>17</v>
      </c>
      <c r="E290" s="77" t="s">
        <v>46</v>
      </c>
      <c r="F290" s="78" t="s">
        <v>17</v>
      </c>
      <c r="J290">
        <f t="shared" si="4"/>
        <v>17</v>
      </c>
    </row>
    <row r="291" spans="1:10" x14ac:dyDescent="0.25">
      <c r="A291">
        <v>1</v>
      </c>
      <c r="B291" s="76">
        <v>248</v>
      </c>
      <c r="C291" s="76">
        <v>16.55</v>
      </c>
      <c r="D291" s="76"/>
      <c r="E291" s="77" t="s">
        <v>49</v>
      </c>
      <c r="F291" s="78" t="s">
        <v>26</v>
      </c>
      <c r="J291">
        <f t="shared" si="4"/>
        <v>0</v>
      </c>
    </row>
    <row r="292" spans="1:10" x14ac:dyDescent="0.25">
      <c r="A292">
        <v>1</v>
      </c>
      <c r="B292" s="76">
        <v>249.1</v>
      </c>
      <c r="C292" s="76">
        <v>48.38</v>
      </c>
      <c r="D292" s="76">
        <v>17</v>
      </c>
      <c r="E292" s="77" t="s">
        <v>44</v>
      </c>
      <c r="F292" s="78" t="s">
        <v>18</v>
      </c>
      <c r="J292">
        <f t="shared" si="4"/>
        <v>17</v>
      </c>
    </row>
    <row r="293" spans="1:10" x14ac:dyDescent="0.25">
      <c r="A293">
        <v>1</v>
      </c>
      <c r="B293" s="76">
        <v>249.2</v>
      </c>
      <c r="C293" s="76">
        <v>26.74</v>
      </c>
      <c r="D293" s="76">
        <v>14</v>
      </c>
      <c r="E293" s="77" t="s">
        <v>44</v>
      </c>
      <c r="F293" s="78" t="s">
        <v>18</v>
      </c>
      <c r="J293">
        <f t="shared" si="4"/>
        <v>14</v>
      </c>
    </row>
    <row r="294" spans="1:10" x14ac:dyDescent="0.25">
      <c r="A294">
        <v>1</v>
      </c>
      <c r="B294" s="76">
        <v>250</v>
      </c>
      <c r="C294" s="76">
        <v>17.190000000000001</v>
      </c>
      <c r="D294" s="76">
        <v>8</v>
      </c>
      <c r="E294" s="77" t="s">
        <v>45</v>
      </c>
      <c r="F294" s="78" t="s">
        <v>25</v>
      </c>
      <c r="J294">
        <f t="shared" si="4"/>
        <v>8</v>
      </c>
    </row>
    <row r="295" spans="1:10" x14ac:dyDescent="0.25">
      <c r="A295">
        <v>1</v>
      </c>
      <c r="B295" s="76">
        <v>251.1</v>
      </c>
      <c r="C295" s="76">
        <v>40.74</v>
      </c>
      <c r="D295" s="76">
        <v>15</v>
      </c>
      <c r="E295" s="77" t="s">
        <v>45</v>
      </c>
      <c r="F295" s="78" t="s">
        <v>25</v>
      </c>
      <c r="J295">
        <f t="shared" si="4"/>
        <v>15</v>
      </c>
    </row>
    <row r="296" spans="1:10" x14ac:dyDescent="0.25">
      <c r="A296">
        <v>1</v>
      </c>
      <c r="B296" s="76">
        <v>251.2</v>
      </c>
      <c r="C296" s="76">
        <v>1.59</v>
      </c>
      <c r="D296" s="76"/>
      <c r="E296" s="77" t="s">
        <v>45</v>
      </c>
      <c r="F296" s="78" t="s">
        <v>25</v>
      </c>
      <c r="J296">
        <f t="shared" si="4"/>
        <v>7.67</v>
      </c>
    </row>
    <row r="297" spans="1:10" x14ac:dyDescent="0.25">
      <c r="A297">
        <v>1</v>
      </c>
      <c r="B297" s="76">
        <v>252</v>
      </c>
      <c r="C297" s="76">
        <v>43.29</v>
      </c>
      <c r="D297" s="76">
        <v>18</v>
      </c>
      <c r="E297" s="77" t="s">
        <v>45</v>
      </c>
      <c r="F297" s="78" t="s">
        <v>25</v>
      </c>
      <c r="J297">
        <f t="shared" si="4"/>
        <v>18</v>
      </c>
    </row>
    <row r="298" spans="1:10" x14ac:dyDescent="0.25">
      <c r="A298">
        <v>1</v>
      </c>
      <c r="B298" s="76">
        <v>253</v>
      </c>
      <c r="C298" s="76">
        <v>11.46</v>
      </c>
      <c r="D298" s="76">
        <v>10</v>
      </c>
      <c r="E298" s="77" t="s">
        <v>56</v>
      </c>
      <c r="F298" s="78" t="s">
        <v>20</v>
      </c>
      <c r="J298">
        <f t="shared" si="4"/>
        <v>10</v>
      </c>
    </row>
    <row r="299" spans="1:10" x14ac:dyDescent="0.25">
      <c r="A299">
        <v>1</v>
      </c>
      <c r="B299" s="76">
        <v>254</v>
      </c>
      <c r="C299" s="76">
        <v>13.37</v>
      </c>
      <c r="D299" s="76">
        <v>6</v>
      </c>
      <c r="E299" s="77" t="s">
        <v>56</v>
      </c>
      <c r="F299" s="78" t="s">
        <v>20</v>
      </c>
      <c r="J299">
        <f t="shared" si="4"/>
        <v>6</v>
      </c>
    </row>
    <row r="300" spans="1:10" x14ac:dyDescent="0.25">
      <c r="A300">
        <v>1</v>
      </c>
      <c r="B300" s="76">
        <v>255</v>
      </c>
      <c r="C300" s="76">
        <v>11.14</v>
      </c>
      <c r="D300" s="76">
        <v>6</v>
      </c>
      <c r="E300" s="77" t="s">
        <v>48</v>
      </c>
      <c r="F300" s="78" t="s">
        <v>22</v>
      </c>
      <c r="J300">
        <f t="shared" si="4"/>
        <v>6</v>
      </c>
    </row>
    <row r="301" spans="1:10" x14ac:dyDescent="0.25">
      <c r="A301">
        <v>1</v>
      </c>
      <c r="B301" s="76">
        <v>256</v>
      </c>
      <c r="C301" s="76">
        <v>11.14</v>
      </c>
      <c r="D301" s="76">
        <v>6</v>
      </c>
      <c r="E301" s="77" t="s">
        <v>48</v>
      </c>
      <c r="F301" s="78" t="s">
        <v>22</v>
      </c>
      <c r="J301">
        <f t="shared" si="4"/>
        <v>6</v>
      </c>
    </row>
    <row r="302" spans="1:10" x14ac:dyDescent="0.25">
      <c r="A302">
        <v>1</v>
      </c>
      <c r="B302" s="76">
        <v>257</v>
      </c>
      <c r="C302" s="76">
        <v>11.14</v>
      </c>
      <c r="D302" s="76">
        <v>4</v>
      </c>
      <c r="E302" s="77" t="s">
        <v>48</v>
      </c>
      <c r="F302" s="78" t="s">
        <v>22</v>
      </c>
      <c r="J302">
        <f t="shared" si="4"/>
        <v>4</v>
      </c>
    </row>
    <row r="303" spans="1:10" x14ac:dyDescent="0.25">
      <c r="A303">
        <v>1</v>
      </c>
      <c r="B303" s="76">
        <v>258</v>
      </c>
      <c r="C303" s="76">
        <v>16.55</v>
      </c>
      <c r="D303" s="76">
        <v>6</v>
      </c>
      <c r="E303" s="77" t="s">
        <v>48</v>
      </c>
      <c r="F303" s="78" t="s">
        <v>22</v>
      </c>
      <c r="J303">
        <f t="shared" si="4"/>
        <v>6</v>
      </c>
    </row>
    <row r="304" spans="1:10" x14ac:dyDescent="0.25">
      <c r="A304">
        <v>1</v>
      </c>
      <c r="B304" s="76">
        <v>259</v>
      </c>
      <c r="C304" s="76">
        <v>10.19</v>
      </c>
      <c r="D304" s="76">
        <v>4</v>
      </c>
      <c r="E304" s="77" t="s">
        <v>48</v>
      </c>
      <c r="F304" s="78" t="s">
        <v>22</v>
      </c>
      <c r="J304">
        <f t="shared" si="4"/>
        <v>4</v>
      </c>
    </row>
    <row r="305" spans="1:10" x14ac:dyDescent="0.25">
      <c r="A305">
        <v>1</v>
      </c>
      <c r="B305" s="76">
        <v>260</v>
      </c>
      <c r="C305" s="76">
        <v>10.82</v>
      </c>
      <c r="D305" s="76">
        <v>5</v>
      </c>
      <c r="E305" s="77" t="s">
        <v>48</v>
      </c>
      <c r="F305" s="78" t="s">
        <v>22</v>
      </c>
      <c r="J305">
        <f t="shared" si="4"/>
        <v>5</v>
      </c>
    </row>
    <row r="306" spans="1:10" x14ac:dyDescent="0.25">
      <c r="A306">
        <v>1</v>
      </c>
      <c r="B306" s="76">
        <v>261</v>
      </c>
      <c r="C306" s="76">
        <v>10.19</v>
      </c>
      <c r="D306" s="76">
        <v>6</v>
      </c>
      <c r="E306" s="77" t="s">
        <v>52</v>
      </c>
      <c r="F306" s="78" t="s">
        <v>24</v>
      </c>
      <c r="J306">
        <f t="shared" si="4"/>
        <v>6</v>
      </c>
    </row>
    <row r="307" spans="1:10" x14ac:dyDescent="0.25">
      <c r="A307">
        <v>1</v>
      </c>
      <c r="B307" s="76">
        <v>262</v>
      </c>
      <c r="C307" s="76">
        <v>9.5500000000000007</v>
      </c>
      <c r="D307" s="76"/>
      <c r="E307" s="77" t="s">
        <v>48</v>
      </c>
      <c r="F307" s="78" t="s">
        <v>22</v>
      </c>
      <c r="J307">
        <f t="shared" si="4"/>
        <v>0</v>
      </c>
    </row>
    <row r="308" spans="1:10" x14ac:dyDescent="0.25">
      <c r="A308">
        <v>1</v>
      </c>
      <c r="B308" s="76">
        <v>263</v>
      </c>
      <c r="C308" s="76">
        <v>12.1</v>
      </c>
      <c r="D308" s="76">
        <v>5</v>
      </c>
      <c r="E308" s="77" t="s">
        <v>45</v>
      </c>
      <c r="F308" s="78" t="s">
        <v>25</v>
      </c>
      <c r="J308">
        <f t="shared" si="4"/>
        <v>5</v>
      </c>
    </row>
    <row r="309" spans="1:10" x14ac:dyDescent="0.25">
      <c r="A309">
        <v>1</v>
      </c>
      <c r="B309" s="76">
        <v>264</v>
      </c>
      <c r="C309" s="76">
        <v>41.38</v>
      </c>
      <c r="D309" s="76">
        <v>11</v>
      </c>
      <c r="E309" s="77" t="s">
        <v>45</v>
      </c>
      <c r="F309" s="78" t="s">
        <v>25</v>
      </c>
      <c r="J309">
        <f t="shared" si="4"/>
        <v>11</v>
      </c>
    </row>
    <row r="310" spans="1:10" x14ac:dyDescent="0.25">
      <c r="A310">
        <v>1</v>
      </c>
      <c r="B310" s="76">
        <v>265</v>
      </c>
      <c r="C310" s="76">
        <v>19.739999999999998</v>
      </c>
      <c r="D310" s="76">
        <v>9</v>
      </c>
      <c r="E310" s="77" t="s">
        <v>46</v>
      </c>
      <c r="F310" s="78" t="s">
        <v>17</v>
      </c>
      <c r="J310">
        <f t="shared" si="4"/>
        <v>9</v>
      </c>
    </row>
    <row r="311" spans="1:10" x14ac:dyDescent="0.25">
      <c r="A311">
        <v>1</v>
      </c>
      <c r="B311" s="76">
        <v>266</v>
      </c>
      <c r="C311" s="76">
        <v>11.14</v>
      </c>
      <c r="D311" s="76">
        <v>8</v>
      </c>
      <c r="E311" s="77" t="s">
        <v>46</v>
      </c>
      <c r="F311" s="78" t="s">
        <v>17</v>
      </c>
      <c r="J311">
        <f t="shared" si="4"/>
        <v>8</v>
      </c>
    </row>
    <row r="312" spans="1:10" x14ac:dyDescent="0.25">
      <c r="A312">
        <v>1</v>
      </c>
      <c r="B312" s="76">
        <v>267</v>
      </c>
      <c r="C312" s="76">
        <v>17.510000000000002</v>
      </c>
      <c r="D312" s="76">
        <v>7</v>
      </c>
      <c r="E312" s="77" t="s">
        <v>46</v>
      </c>
      <c r="F312" s="78" t="s">
        <v>17</v>
      </c>
      <c r="J312">
        <f t="shared" si="4"/>
        <v>7</v>
      </c>
    </row>
    <row r="313" spans="1:10" x14ac:dyDescent="0.25">
      <c r="A313">
        <v>1</v>
      </c>
      <c r="B313" s="76">
        <v>268</v>
      </c>
      <c r="C313" s="76">
        <v>11.46</v>
      </c>
      <c r="D313" s="76">
        <v>5</v>
      </c>
      <c r="E313" s="77" t="s">
        <v>45</v>
      </c>
      <c r="F313" s="78" t="s">
        <v>25</v>
      </c>
      <c r="J313">
        <f t="shared" si="4"/>
        <v>5</v>
      </c>
    </row>
    <row r="314" spans="1:10" x14ac:dyDescent="0.25">
      <c r="A314">
        <v>1</v>
      </c>
      <c r="B314" s="76">
        <v>269</v>
      </c>
      <c r="C314" s="76">
        <v>33.42</v>
      </c>
      <c r="D314" s="76">
        <v>11</v>
      </c>
      <c r="E314" s="77" t="s">
        <v>45</v>
      </c>
      <c r="F314" s="78" t="s">
        <v>25</v>
      </c>
      <c r="J314">
        <f t="shared" si="4"/>
        <v>11</v>
      </c>
    </row>
    <row r="315" spans="1:10" x14ac:dyDescent="0.25">
      <c r="A315">
        <v>1</v>
      </c>
      <c r="B315" s="76">
        <v>270</v>
      </c>
      <c r="C315" s="76">
        <v>28.65</v>
      </c>
      <c r="D315" s="76">
        <v>13</v>
      </c>
      <c r="E315" s="77" t="s">
        <v>45</v>
      </c>
      <c r="F315" s="78" t="s">
        <v>25</v>
      </c>
      <c r="J315">
        <f t="shared" si="4"/>
        <v>13</v>
      </c>
    </row>
    <row r="316" spans="1:10" x14ac:dyDescent="0.25">
      <c r="A316">
        <v>1</v>
      </c>
      <c r="B316" s="76">
        <v>271</v>
      </c>
      <c r="C316" s="76">
        <v>14.01</v>
      </c>
      <c r="D316" s="76"/>
      <c r="E316" s="77" t="s">
        <v>46</v>
      </c>
      <c r="F316" s="78" t="s">
        <v>17</v>
      </c>
      <c r="J316">
        <f t="shared" si="4"/>
        <v>0</v>
      </c>
    </row>
    <row r="317" spans="1:10" x14ac:dyDescent="0.25">
      <c r="A317">
        <v>1</v>
      </c>
      <c r="B317" s="76">
        <v>272</v>
      </c>
      <c r="C317" s="76">
        <v>15.28</v>
      </c>
      <c r="D317" s="76">
        <v>5</v>
      </c>
      <c r="E317" s="77" t="s">
        <v>50</v>
      </c>
      <c r="F317" s="78" t="s">
        <v>19</v>
      </c>
      <c r="J317">
        <f t="shared" si="4"/>
        <v>5</v>
      </c>
    </row>
    <row r="318" spans="1:10" x14ac:dyDescent="0.25">
      <c r="A318">
        <v>1</v>
      </c>
      <c r="B318" s="76">
        <v>273</v>
      </c>
      <c r="C318" s="76">
        <v>17.510000000000002</v>
      </c>
      <c r="D318" s="76"/>
      <c r="E318" s="77" t="s">
        <v>46</v>
      </c>
      <c r="F318" s="78" t="s">
        <v>17</v>
      </c>
      <c r="J318">
        <f t="shared" si="4"/>
        <v>0</v>
      </c>
    </row>
    <row r="319" spans="1:10" x14ac:dyDescent="0.25">
      <c r="A319">
        <v>1</v>
      </c>
      <c r="B319" s="76">
        <v>274</v>
      </c>
      <c r="C319" s="76">
        <v>12.1</v>
      </c>
      <c r="D319" s="76">
        <v>5</v>
      </c>
      <c r="E319" s="77" t="s">
        <v>46</v>
      </c>
      <c r="F319" s="78" t="s">
        <v>17</v>
      </c>
      <c r="J319">
        <f t="shared" si="4"/>
        <v>5</v>
      </c>
    </row>
    <row r="320" spans="1:10" x14ac:dyDescent="0.25">
      <c r="A320">
        <v>1</v>
      </c>
      <c r="B320" s="76">
        <v>275</v>
      </c>
      <c r="C320" s="76">
        <v>12.73</v>
      </c>
      <c r="D320" s="76">
        <v>6</v>
      </c>
      <c r="E320" s="77" t="s">
        <v>46</v>
      </c>
      <c r="F320" s="78" t="s">
        <v>17</v>
      </c>
      <c r="J320">
        <f t="shared" si="4"/>
        <v>6</v>
      </c>
    </row>
    <row r="321" spans="1:10" x14ac:dyDescent="0.25">
      <c r="A321">
        <v>1</v>
      </c>
      <c r="B321" s="76">
        <v>276.10000000000002</v>
      </c>
      <c r="C321" s="76">
        <v>25.46</v>
      </c>
      <c r="D321" s="76"/>
      <c r="E321" s="77" t="s">
        <v>45</v>
      </c>
      <c r="F321" s="78" t="s">
        <v>25</v>
      </c>
      <c r="J321">
        <f t="shared" si="4"/>
        <v>9.08</v>
      </c>
    </row>
    <row r="322" spans="1:10" x14ac:dyDescent="0.25">
      <c r="A322">
        <v>2</v>
      </c>
      <c r="B322" s="76">
        <v>276.2</v>
      </c>
      <c r="C322" s="76">
        <v>19.100000000000001</v>
      </c>
      <c r="D322" s="76">
        <v>12</v>
      </c>
      <c r="E322" s="77" t="s">
        <v>45</v>
      </c>
      <c r="F322" s="78" t="s">
        <v>25</v>
      </c>
      <c r="J322">
        <f t="shared" si="4"/>
        <v>12</v>
      </c>
    </row>
    <row r="323" spans="1:10" x14ac:dyDescent="0.25">
      <c r="A323">
        <v>2</v>
      </c>
      <c r="B323" s="76">
        <v>277</v>
      </c>
      <c r="C323" s="76">
        <v>15.28</v>
      </c>
      <c r="D323" s="76">
        <v>8</v>
      </c>
      <c r="E323" s="77" t="s">
        <v>47</v>
      </c>
      <c r="F323" s="78" t="s">
        <v>20</v>
      </c>
      <c r="J323">
        <f t="shared" ref="J323:J386" si="5">IF(AND(D323="",F323=$I$4),ROUND($I$2+($I$3*C323),2),D323)</f>
        <v>8</v>
      </c>
    </row>
    <row r="324" spans="1:10" x14ac:dyDescent="0.25">
      <c r="A324">
        <v>2</v>
      </c>
      <c r="B324" s="76">
        <v>278</v>
      </c>
      <c r="C324" s="76">
        <v>42.97</v>
      </c>
      <c r="D324" s="76">
        <v>11</v>
      </c>
      <c r="E324" s="77" t="s">
        <v>45</v>
      </c>
      <c r="F324" s="78" t="s">
        <v>25</v>
      </c>
      <c r="J324">
        <f t="shared" si="5"/>
        <v>11</v>
      </c>
    </row>
    <row r="325" spans="1:10" x14ac:dyDescent="0.25">
      <c r="A325">
        <v>2</v>
      </c>
      <c r="B325" s="76">
        <v>279</v>
      </c>
      <c r="C325" s="76">
        <v>10.82</v>
      </c>
      <c r="D325" s="76">
        <v>5</v>
      </c>
      <c r="E325" s="77" t="s">
        <v>56</v>
      </c>
      <c r="F325" s="78" t="s">
        <v>20</v>
      </c>
      <c r="J325">
        <f t="shared" si="5"/>
        <v>5</v>
      </c>
    </row>
    <row r="326" spans="1:10" x14ac:dyDescent="0.25">
      <c r="A326">
        <v>2</v>
      </c>
      <c r="B326" s="76">
        <v>280</v>
      </c>
      <c r="C326" s="76">
        <v>10.19</v>
      </c>
      <c r="D326" s="76">
        <v>6</v>
      </c>
      <c r="E326" s="77" t="s">
        <v>56</v>
      </c>
      <c r="F326" s="78" t="s">
        <v>20</v>
      </c>
      <c r="J326">
        <f t="shared" si="5"/>
        <v>6</v>
      </c>
    </row>
    <row r="327" spans="1:10" x14ac:dyDescent="0.25">
      <c r="A327">
        <v>2</v>
      </c>
      <c r="B327" s="76">
        <v>281.10000000000002</v>
      </c>
      <c r="C327" s="76">
        <v>25.46</v>
      </c>
      <c r="D327" s="76">
        <v>9</v>
      </c>
      <c r="E327" s="77" t="s">
        <v>45</v>
      </c>
      <c r="F327" s="78" t="s">
        <v>25</v>
      </c>
      <c r="J327">
        <f t="shared" si="5"/>
        <v>9</v>
      </c>
    </row>
    <row r="328" spans="1:10" x14ac:dyDescent="0.25">
      <c r="A328">
        <v>2</v>
      </c>
      <c r="B328" s="76">
        <v>281.2</v>
      </c>
      <c r="C328" s="76">
        <v>25.46</v>
      </c>
      <c r="D328" s="76">
        <v>10</v>
      </c>
      <c r="E328" s="77" t="s">
        <v>45</v>
      </c>
      <c r="F328" s="78" t="s">
        <v>25</v>
      </c>
      <c r="J328">
        <f t="shared" si="5"/>
        <v>10</v>
      </c>
    </row>
    <row r="329" spans="1:10" x14ac:dyDescent="0.25">
      <c r="A329">
        <v>2</v>
      </c>
      <c r="B329" s="76">
        <v>282</v>
      </c>
      <c r="C329" s="76">
        <v>17.190000000000001</v>
      </c>
      <c r="D329" s="76">
        <v>7</v>
      </c>
      <c r="E329" s="77" t="s">
        <v>45</v>
      </c>
      <c r="F329" s="78" t="s">
        <v>25</v>
      </c>
      <c r="J329">
        <f t="shared" si="5"/>
        <v>7</v>
      </c>
    </row>
    <row r="330" spans="1:10" x14ac:dyDescent="0.25">
      <c r="A330">
        <v>2</v>
      </c>
      <c r="B330" s="76">
        <v>283</v>
      </c>
      <c r="C330" s="76">
        <v>15.28</v>
      </c>
      <c r="D330" s="76"/>
      <c r="E330" s="77" t="s">
        <v>52</v>
      </c>
      <c r="F330" s="78" t="s">
        <v>24</v>
      </c>
      <c r="J330">
        <f t="shared" si="5"/>
        <v>0</v>
      </c>
    </row>
    <row r="331" spans="1:10" x14ac:dyDescent="0.25">
      <c r="A331">
        <v>2</v>
      </c>
      <c r="B331" s="76">
        <v>284</v>
      </c>
      <c r="C331" s="76">
        <v>10.19</v>
      </c>
      <c r="D331" s="76">
        <v>4</v>
      </c>
      <c r="E331" s="77" t="s">
        <v>45</v>
      </c>
      <c r="F331" s="78" t="s">
        <v>25</v>
      </c>
      <c r="J331">
        <f t="shared" si="5"/>
        <v>4</v>
      </c>
    </row>
    <row r="332" spans="1:10" x14ac:dyDescent="0.25">
      <c r="A332">
        <v>2</v>
      </c>
      <c r="B332" s="76">
        <v>285.10000000000002</v>
      </c>
      <c r="C332" s="76">
        <v>29.28</v>
      </c>
      <c r="D332" s="76">
        <v>12</v>
      </c>
      <c r="E332" s="77" t="s">
        <v>45</v>
      </c>
      <c r="F332" s="78" t="s">
        <v>25</v>
      </c>
      <c r="J332">
        <f t="shared" si="5"/>
        <v>12</v>
      </c>
    </row>
    <row r="333" spans="1:10" x14ac:dyDescent="0.25">
      <c r="A333">
        <v>2</v>
      </c>
      <c r="B333" s="76">
        <v>285.2</v>
      </c>
      <c r="C333" s="76">
        <v>19.739999999999998</v>
      </c>
      <c r="D333" s="76">
        <v>8</v>
      </c>
      <c r="E333" s="77" t="s">
        <v>45</v>
      </c>
      <c r="F333" s="78" t="s">
        <v>25</v>
      </c>
      <c r="J333">
        <f t="shared" si="5"/>
        <v>8</v>
      </c>
    </row>
    <row r="334" spans="1:10" x14ac:dyDescent="0.25">
      <c r="A334">
        <v>2</v>
      </c>
      <c r="B334" s="76">
        <v>285.3</v>
      </c>
      <c r="C334" s="76">
        <v>9.5500000000000007</v>
      </c>
      <c r="D334" s="76"/>
      <c r="E334" s="77" t="s">
        <v>45</v>
      </c>
      <c r="F334" s="78" t="s">
        <v>25</v>
      </c>
      <c r="J334">
        <f t="shared" si="5"/>
        <v>8.14</v>
      </c>
    </row>
    <row r="335" spans="1:10" x14ac:dyDescent="0.25">
      <c r="A335">
        <v>2</v>
      </c>
      <c r="B335" s="76">
        <v>286</v>
      </c>
      <c r="C335" s="76">
        <v>15.92</v>
      </c>
      <c r="D335" s="76">
        <v>6</v>
      </c>
      <c r="E335" s="77" t="s">
        <v>45</v>
      </c>
      <c r="F335" s="78" t="s">
        <v>25</v>
      </c>
      <c r="J335">
        <f t="shared" si="5"/>
        <v>6</v>
      </c>
    </row>
    <row r="336" spans="1:10" x14ac:dyDescent="0.25">
      <c r="A336">
        <v>2</v>
      </c>
      <c r="B336" s="76">
        <v>287</v>
      </c>
      <c r="C336" s="76">
        <v>11.46</v>
      </c>
      <c r="D336" s="76">
        <v>6</v>
      </c>
      <c r="E336" s="77" t="s">
        <v>45</v>
      </c>
      <c r="F336" s="78" t="s">
        <v>25</v>
      </c>
      <c r="J336">
        <f t="shared" si="5"/>
        <v>6</v>
      </c>
    </row>
    <row r="337" spans="1:10" x14ac:dyDescent="0.25">
      <c r="A337">
        <v>2</v>
      </c>
      <c r="B337" s="76">
        <v>288</v>
      </c>
      <c r="C337" s="76">
        <v>35.01</v>
      </c>
      <c r="D337" s="76">
        <v>11</v>
      </c>
      <c r="E337" s="77" t="s">
        <v>45</v>
      </c>
      <c r="F337" s="78" t="s">
        <v>25</v>
      </c>
      <c r="J337">
        <f t="shared" si="5"/>
        <v>11</v>
      </c>
    </row>
    <row r="338" spans="1:10" x14ac:dyDescent="0.25">
      <c r="A338">
        <v>2</v>
      </c>
      <c r="B338" s="76">
        <v>289</v>
      </c>
      <c r="C338" s="76">
        <v>9.5500000000000007</v>
      </c>
      <c r="D338" s="76">
        <v>8</v>
      </c>
      <c r="E338" s="77" t="s">
        <v>56</v>
      </c>
      <c r="F338" s="78" t="s">
        <v>20</v>
      </c>
      <c r="J338">
        <f t="shared" si="5"/>
        <v>8</v>
      </c>
    </row>
    <row r="339" spans="1:10" x14ac:dyDescent="0.25">
      <c r="A339">
        <v>2</v>
      </c>
      <c r="B339" s="76">
        <v>290</v>
      </c>
      <c r="C339" s="76">
        <v>27.37</v>
      </c>
      <c r="D339" s="76"/>
      <c r="E339" s="77" t="s">
        <v>45</v>
      </c>
      <c r="F339" s="78" t="s">
        <v>25</v>
      </c>
      <c r="J339">
        <f t="shared" si="5"/>
        <v>9.1999999999999993</v>
      </c>
    </row>
    <row r="340" spans="1:10" x14ac:dyDescent="0.25">
      <c r="A340">
        <v>2</v>
      </c>
      <c r="B340" s="76">
        <v>291</v>
      </c>
      <c r="C340" s="76">
        <v>15.92</v>
      </c>
      <c r="D340" s="76">
        <v>8</v>
      </c>
      <c r="E340" s="77" t="s">
        <v>46</v>
      </c>
      <c r="F340" s="78" t="s">
        <v>17</v>
      </c>
      <c r="J340">
        <f t="shared" si="5"/>
        <v>8</v>
      </c>
    </row>
    <row r="341" spans="1:10" x14ac:dyDescent="0.25">
      <c r="A341">
        <v>2</v>
      </c>
      <c r="B341" s="76">
        <v>292</v>
      </c>
      <c r="C341" s="76">
        <v>15.92</v>
      </c>
      <c r="D341" s="76">
        <v>6</v>
      </c>
      <c r="E341" s="77" t="s">
        <v>46</v>
      </c>
      <c r="F341" s="78" t="s">
        <v>17</v>
      </c>
      <c r="J341">
        <f t="shared" si="5"/>
        <v>6</v>
      </c>
    </row>
    <row r="342" spans="1:10" x14ac:dyDescent="0.25">
      <c r="A342">
        <v>2</v>
      </c>
      <c r="B342" s="76">
        <v>293</v>
      </c>
      <c r="C342" s="76">
        <v>26.74</v>
      </c>
      <c r="D342" s="76">
        <v>7</v>
      </c>
      <c r="E342" s="77" t="s">
        <v>46</v>
      </c>
      <c r="F342" s="78" t="s">
        <v>17</v>
      </c>
      <c r="J342">
        <f t="shared" si="5"/>
        <v>7</v>
      </c>
    </row>
    <row r="343" spans="1:10" x14ac:dyDescent="0.25">
      <c r="A343">
        <v>2</v>
      </c>
      <c r="B343" s="76">
        <v>294</v>
      </c>
      <c r="C343" s="76">
        <v>31.19</v>
      </c>
      <c r="D343" s="76"/>
      <c r="E343" s="77" t="s">
        <v>45</v>
      </c>
      <c r="F343" s="78" t="s">
        <v>25</v>
      </c>
      <c r="J343">
        <f t="shared" si="5"/>
        <v>9.43</v>
      </c>
    </row>
    <row r="344" spans="1:10" x14ac:dyDescent="0.25">
      <c r="A344">
        <v>2</v>
      </c>
      <c r="B344" s="76">
        <v>295</v>
      </c>
      <c r="C344" s="76">
        <v>19.100000000000001</v>
      </c>
      <c r="D344" s="76">
        <v>10</v>
      </c>
      <c r="E344" s="77" t="s">
        <v>46</v>
      </c>
      <c r="F344" s="78" t="s">
        <v>17</v>
      </c>
      <c r="J344">
        <f t="shared" si="5"/>
        <v>10</v>
      </c>
    </row>
    <row r="345" spans="1:10" x14ac:dyDescent="0.25">
      <c r="A345">
        <v>2</v>
      </c>
      <c r="B345" s="76">
        <v>296</v>
      </c>
      <c r="C345" s="76">
        <v>12.1</v>
      </c>
      <c r="D345" s="76">
        <v>6</v>
      </c>
      <c r="E345" s="77" t="s">
        <v>52</v>
      </c>
      <c r="F345" s="78" t="s">
        <v>24</v>
      </c>
      <c r="J345">
        <f t="shared" si="5"/>
        <v>6</v>
      </c>
    </row>
    <row r="346" spans="1:10" x14ac:dyDescent="0.25">
      <c r="A346">
        <v>2</v>
      </c>
      <c r="B346" s="76">
        <v>297</v>
      </c>
      <c r="C346" s="76">
        <v>21.65</v>
      </c>
      <c r="D346" s="76">
        <v>9</v>
      </c>
      <c r="E346" s="77" t="s">
        <v>47</v>
      </c>
      <c r="F346" s="78" t="s">
        <v>20</v>
      </c>
      <c r="J346">
        <f t="shared" si="5"/>
        <v>9</v>
      </c>
    </row>
    <row r="347" spans="1:10" x14ac:dyDescent="0.25">
      <c r="A347">
        <v>2</v>
      </c>
      <c r="B347" s="76">
        <v>298</v>
      </c>
      <c r="C347" s="76">
        <v>19.739999999999998</v>
      </c>
      <c r="D347" s="76"/>
      <c r="E347" s="77" t="s">
        <v>52</v>
      </c>
      <c r="F347" s="78" t="s">
        <v>24</v>
      </c>
      <c r="J347">
        <f t="shared" si="5"/>
        <v>0</v>
      </c>
    </row>
    <row r="348" spans="1:10" x14ac:dyDescent="0.25">
      <c r="A348">
        <v>2</v>
      </c>
      <c r="B348" s="76">
        <v>299</v>
      </c>
      <c r="C348" s="76">
        <v>12.1</v>
      </c>
      <c r="D348" s="76">
        <v>7</v>
      </c>
      <c r="E348" s="77" t="s">
        <v>45</v>
      </c>
      <c r="F348" s="78" t="s">
        <v>25</v>
      </c>
      <c r="J348">
        <f t="shared" si="5"/>
        <v>7</v>
      </c>
    </row>
    <row r="349" spans="1:10" x14ac:dyDescent="0.25">
      <c r="A349">
        <v>2</v>
      </c>
      <c r="B349" s="76">
        <v>300</v>
      </c>
      <c r="C349" s="76">
        <v>15.92</v>
      </c>
      <c r="D349" s="76">
        <v>8</v>
      </c>
      <c r="E349" s="77" t="s">
        <v>46</v>
      </c>
      <c r="F349" s="78" t="s">
        <v>17</v>
      </c>
      <c r="J349">
        <f t="shared" si="5"/>
        <v>8</v>
      </c>
    </row>
    <row r="350" spans="1:10" x14ac:dyDescent="0.25">
      <c r="A350">
        <v>2</v>
      </c>
      <c r="B350" s="76">
        <v>301.10000000000002</v>
      </c>
      <c r="C350" s="76">
        <v>19.739999999999998</v>
      </c>
      <c r="D350" s="76">
        <v>8</v>
      </c>
      <c r="E350" s="77" t="s">
        <v>52</v>
      </c>
      <c r="F350" s="78" t="s">
        <v>24</v>
      </c>
      <c r="J350">
        <f t="shared" si="5"/>
        <v>8</v>
      </c>
    </row>
    <row r="351" spans="1:10" x14ac:dyDescent="0.25">
      <c r="A351">
        <v>2</v>
      </c>
      <c r="B351" s="76">
        <v>301.2</v>
      </c>
      <c r="C351" s="76">
        <v>11.46</v>
      </c>
      <c r="D351" s="76">
        <v>6</v>
      </c>
      <c r="E351" s="77" t="s">
        <v>52</v>
      </c>
      <c r="F351" s="78" t="s">
        <v>24</v>
      </c>
      <c r="J351">
        <f t="shared" si="5"/>
        <v>6</v>
      </c>
    </row>
    <row r="352" spans="1:10" x14ac:dyDescent="0.25">
      <c r="A352">
        <v>2</v>
      </c>
      <c r="B352" s="76">
        <v>302</v>
      </c>
      <c r="C352" s="76">
        <v>17.190000000000001</v>
      </c>
      <c r="D352" s="76">
        <v>6</v>
      </c>
      <c r="E352" s="77" t="s">
        <v>46</v>
      </c>
      <c r="F352" s="78" t="s">
        <v>17</v>
      </c>
      <c r="J352">
        <f t="shared" si="5"/>
        <v>6</v>
      </c>
    </row>
    <row r="353" spans="1:10" x14ac:dyDescent="0.25">
      <c r="A353">
        <v>2</v>
      </c>
      <c r="B353" s="76">
        <v>303</v>
      </c>
      <c r="C353" s="76">
        <v>24.19</v>
      </c>
      <c r="D353" s="76"/>
      <c r="E353" s="77" t="s">
        <v>46</v>
      </c>
      <c r="F353" s="78" t="s">
        <v>17</v>
      </c>
      <c r="J353">
        <f t="shared" si="5"/>
        <v>0</v>
      </c>
    </row>
    <row r="354" spans="1:10" x14ac:dyDescent="0.25">
      <c r="A354">
        <v>2</v>
      </c>
      <c r="B354" s="76">
        <v>304.10000000000002</v>
      </c>
      <c r="C354" s="76">
        <v>25.46</v>
      </c>
      <c r="D354" s="76">
        <v>9</v>
      </c>
      <c r="E354" s="77" t="s">
        <v>48</v>
      </c>
      <c r="F354" s="78" t="s">
        <v>22</v>
      </c>
      <c r="J354">
        <f t="shared" si="5"/>
        <v>9</v>
      </c>
    </row>
    <row r="355" spans="1:10" x14ac:dyDescent="0.25">
      <c r="A355">
        <v>2</v>
      </c>
      <c r="B355" s="76">
        <v>304.2</v>
      </c>
      <c r="C355" s="76">
        <v>19.100000000000001</v>
      </c>
      <c r="D355" s="76">
        <v>5</v>
      </c>
      <c r="E355" s="77" t="s">
        <v>48</v>
      </c>
      <c r="F355" s="78" t="s">
        <v>22</v>
      </c>
      <c r="J355">
        <f t="shared" si="5"/>
        <v>5</v>
      </c>
    </row>
    <row r="356" spans="1:10" x14ac:dyDescent="0.25">
      <c r="A356">
        <v>2</v>
      </c>
      <c r="B356" s="76">
        <v>305.10000000000002</v>
      </c>
      <c r="C356" s="76">
        <v>22.28</v>
      </c>
      <c r="D356" s="76"/>
      <c r="E356" s="77" t="s">
        <v>52</v>
      </c>
      <c r="F356" s="78" t="s">
        <v>24</v>
      </c>
      <c r="J356">
        <f t="shared" si="5"/>
        <v>0</v>
      </c>
    </row>
    <row r="357" spans="1:10" x14ac:dyDescent="0.25">
      <c r="A357">
        <v>2</v>
      </c>
      <c r="B357" s="76">
        <v>305.2</v>
      </c>
      <c r="C357" s="76">
        <v>15.92</v>
      </c>
      <c r="D357" s="76">
        <v>6</v>
      </c>
      <c r="E357" s="77" t="s">
        <v>52</v>
      </c>
      <c r="F357" s="78" t="s">
        <v>24</v>
      </c>
      <c r="J357">
        <f t="shared" si="5"/>
        <v>6</v>
      </c>
    </row>
    <row r="358" spans="1:10" x14ac:dyDescent="0.25">
      <c r="A358">
        <v>2</v>
      </c>
      <c r="B358" s="76">
        <v>306</v>
      </c>
      <c r="C358" s="76">
        <v>9.5500000000000007</v>
      </c>
      <c r="D358" s="76">
        <v>6</v>
      </c>
      <c r="E358" s="77" t="s">
        <v>48</v>
      </c>
      <c r="F358" s="78" t="s">
        <v>22</v>
      </c>
      <c r="J358">
        <f t="shared" si="5"/>
        <v>6</v>
      </c>
    </row>
    <row r="359" spans="1:10" x14ac:dyDescent="0.25">
      <c r="A359">
        <v>2</v>
      </c>
      <c r="B359" s="76">
        <v>307</v>
      </c>
      <c r="C359" s="76">
        <v>10.19</v>
      </c>
      <c r="D359" s="76"/>
      <c r="E359" s="77" t="s">
        <v>48</v>
      </c>
      <c r="F359" s="78" t="s">
        <v>22</v>
      </c>
      <c r="J359">
        <f t="shared" si="5"/>
        <v>0</v>
      </c>
    </row>
    <row r="360" spans="1:10" x14ac:dyDescent="0.25">
      <c r="A360">
        <v>2</v>
      </c>
      <c r="B360" s="76">
        <v>308</v>
      </c>
      <c r="C360" s="76">
        <v>9.5500000000000007</v>
      </c>
      <c r="D360" s="76">
        <v>6</v>
      </c>
      <c r="E360" s="77" t="s">
        <v>50</v>
      </c>
      <c r="F360" s="78" t="s">
        <v>19</v>
      </c>
      <c r="J360">
        <f t="shared" si="5"/>
        <v>6</v>
      </c>
    </row>
    <row r="361" spans="1:10" x14ac:dyDescent="0.25">
      <c r="A361">
        <v>2</v>
      </c>
      <c r="B361" s="76">
        <v>309</v>
      </c>
      <c r="C361" s="76">
        <v>10.19</v>
      </c>
      <c r="D361" s="76">
        <v>4</v>
      </c>
      <c r="E361" s="77" t="s">
        <v>48</v>
      </c>
      <c r="F361" s="78" t="s">
        <v>22</v>
      </c>
      <c r="J361">
        <f t="shared" si="5"/>
        <v>4</v>
      </c>
    </row>
    <row r="362" spans="1:10" x14ac:dyDescent="0.25">
      <c r="A362">
        <v>2</v>
      </c>
      <c r="B362" s="76">
        <v>310</v>
      </c>
      <c r="C362" s="76">
        <v>9.5500000000000007</v>
      </c>
      <c r="D362" s="76">
        <v>5</v>
      </c>
      <c r="E362" s="77" t="s">
        <v>48</v>
      </c>
      <c r="F362" s="78" t="s">
        <v>22</v>
      </c>
      <c r="J362">
        <f t="shared" si="5"/>
        <v>5</v>
      </c>
    </row>
    <row r="363" spans="1:10" x14ac:dyDescent="0.25">
      <c r="A363">
        <v>2</v>
      </c>
      <c r="B363" s="76">
        <v>311</v>
      </c>
      <c r="C363" s="76">
        <v>10.82</v>
      </c>
      <c r="D363" s="76">
        <v>6</v>
      </c>
      <c r="E363" s="77" t="s">
        <v>48</v>
      </c>
      <c r="F363" s="78" t="s">
        <v>22</v>
      </c>
      <c r="J363">
        <f t="shared" si="5"/>
        <v>6</v>
      </c>
    </row>
    <row r="364" spans="1:10" x14ac:dyDescent="0.25">
      <c r="A364">
        <v>2</v>
      </c>
      <c r="B364" s="76">
        <v>312</v>
      </c>
      <c r="C364" s="76">
        <v>9.5500000000000007</v>
      </c>
      <c r="D364" s="76"/>
      <c r="E364" s="77" t="s">
        <v>48</v>
      </c>
      <c r="F364" s="78" t="s">
        <v>22</v>
      </c>
      <c r="J364">
        <f t="shared" si="5"/>
        <v>0</v>
      </c>
    </row>
    <row r="365" spans="1:10" x14ac:dyDescent="0.25">
      <c r="A365">
        <v>2</v>
      </c>
      <c r="B365" s="76">
        <v>313</v>
      </c>
      <c r="C365" s="76">
        <v>14.01</v>
      </c>
      <c r="D365" s="76">
        <v>8</v>
      </c>
      <c r="E365" s="77" t="s">
        <v>48</v>
      </c>
      <c r="F365" s="78" t="s">
        <v>22</v>
      </c>
      <c r="J365">
        <f t="shared" si="5"/>
        <v>8</v>
      </c>
    </row>
    <row r="366" spans="1:10" x14ac:dyDescent="0.25">
      <c r="A366">
        <v>2</v>
      </c>
      <c r="B366" s="76">
        <v>314</v>
      </c>
      <c r="C366" s="76">
        <v>25.46</v>
      </c>
      <c r="D366" s="76"/>
      <c r="E366" s="77" t="s">
        <v>46</v>
      </c>
      <c r="F366" s="78" t="s">
        <v>17</v>
      </c>
      <c r="J366">
        <f t="shared" si="5"/>
        <v>0</v>
      </c>
    </row>
    <row r="367" spans="1:10" x14ac:dyDescent="0.25">
      <c r="A367">
        <v>2</v>
      </c>
      <c r="B367" s="76">
        <v>315</v>
      </c>
      <c r="C367" s="76">
        <v>11.46</v>
      </c>
      <c r="D367" s="76">
        <v>6</v>
      </c>
      <c r="E367" s="77" t="s">
        <v>52</v>
      </c>
      <c r="F367" s="78" t="s">
        <v>24</v>
      </c>
      <c r="J367">
        <f t="shared" si="5"/>
        <v>6</v>
      </c>
    </row>
    <row r="368" spans="1:10" x14ac:dyDescent="0.25">
      <c r="A368">
        <v>2</v>
      </c>
      <c r="B368" s="76">
        <v>316</v>
      </c>
      <c r="C368" s="76">
        <v>11.14</v>
      </c>
      <c r="D368" s="76">
        <v>7</v>
      </c>
      <c r="E368" s="77" t="s">
        <v>47</v>
      </c>
      <c r="F368" s="78" t="s">
        <v>20</v>
      </c>
      <c r="J368">
        <f t="shared" si="5"/>
        <v>7</v>
      </c>
    </row>
    <row r="369" spans="1:10" x14ac:dyDescent="0.25">
      <c r="A369">
        <v>2</v>
      </c>
      <c r="B369" s="76">
        <v>317</v>
      </c>
      <c r="C369" s="76">
        <v>9.5500000000000007</v>
      </c>
      <c r="D369" s="76">
        <v>6</v>
      </c>
      <c r="E369" s="77" t="s">
        <v>48</v>
      </c>
      <c r="F369" s="78" t="s">
        <v>22</v>
      </c>
      <c r="J369">
        <f t="shared" si="5"/>
        <v>6</v>
      </c>
    </row>
    <row r="370" spans="1:10" x14ac:dyDescent="0.25">
      <c r="A370">
        <v>2</v>
      </c>
      <c r="B370" s="76">
        <v>318</v>
      </c>
      <c r="C370" s="76">
        <v>13.37</v>
      </c>
      <c r="D370" s="76">
        <v>7</v>
      </c>
      <c r="E370" s="77" t="s">
        <v>48</v>
      </c>
      <c r="F370" s="78" t="s">
        <v>22</v>
      </c>
      <c r="J370">
        <f t="shared" si="5"/>
        <v>7</v>
      </c>
    </row>
    <row r="371" spans="1:10" x14ac:dyDescent="0.25">
      <c r="A371">
        <v>2</v>
      </c>
      <c r="B371" s="76">
        <v>319</v>
      </c>
      <c r="C371" s="76">
        <v>12.1</v>
      </c>
      <c r="D371" s="76"/>
      <c r="E371" s="77" t="s">
        <v>48</v>
      </c>
      <c r="F371" s="78" t="s">
        <v>22</v>
      </c>
      <c r="J371">
        <f t="shared" si="5"/>
        <v>0</v>
      </c>
    </row>
    <row r="372" spans="1:10" x14ac:dyDescent="0.25">
      <c r="A372">
        <v>2</v>
      </c>
      <c r="B372" s="76">
        <v>320</v>
      </c>
      <c r="C372" s="76">
        <v>14.64</v>
      </c>
      <c r="D372" s="76">
        <v>8</v>
      </c>
      <c r="E372" s="77" t="s">
        <v>48</v>
      </c>
      <c r="F372" s="78" t="s">
        <v>22</v>
      </c>
      <c r="J372">
        <f t="shared" si="5"/>
        <v>8</v>
      </c>
    </row>
    <row r="373" spans="1:10" x14ac:dyDescent="0.25">
      <c r="A373">
        <v>2</v>
      </c>
      <c r="B373" s="76">
        <v>321</v>
      </c>
      <c r="C373" s="76">
        <v>13.37</v>
      </c>
      <c r="D373" s="76">
        <v>7</v>
      </c>
      <c r="E373" s="77" t="s">
        <v>48</v>
      </c>
      <c r="F373" s="78" t="s">
        <v>22</v>
      </c>
      <c r="J373">
        <f t="shared" si="5"/>
        <v>7</v>
      </c>
    </row>
    <row r="374" spans="1:10" x14ac:dyDescent="0.25">
      <c r="A374">
        <v>2</v>
      </c>
      <c r="B374" s="76">
        <v>322.10000000000002</v>
      </c>
      <c r="C374" s="76">
        <v>10.19</v>
      </c>
      <c r="D374" s="76">
        <v>5</v>
      </c>
      <c r="E374" s="77" t="s">
        <v>49</v>
      </c>
      <c r="F374" s="78" t="s">
        <v>26</v>
      </c>
      <c r="J374">
        <f t="shared" si="5"/>
        <v>5</v>
      </c>
    </row>
    <row r="375" spans="1:10" x14ac:dyDescent="0.25">
      <c r="A375">
        <v>2</v>
      </c>
      <c r="B375" s="76">
        <v>322.2</v>
      </c>
      <c r="C375" s="76">
        <v>11.46</v>
      </c>
      <c r="D375" s="76">
        <v>8</v>
      </c>
      <c r="E375" s="77" t="s">
        <v>49</v>
      </c>
      <c r="F375" s="78" t="s">
        <v>26</v>
      </c>
      <c r="J375">
        <f t="shared" si="5"/>
        <v>8</v>
      </c>
    </row>
    <row r="376" spans="1:10" x14ac:dyDescent="0.25">
      <c r="A376">
        <v>2</v>
      </c>
      <c r="B376" s="76">
        <v>323</v>
      </c>
      <c r="C376" s="76">
        <v>12.1</v>
      </c>
      <c r="D376" s="76">
        <v>9</v>
      </c>
      <c r="E376" s="77" t="s">
        <v>52</v>
      </c>
      <c r="F376" s="78" t="s">
        <v>24</v>
      </c>
      <c r="J376">
        <f t="shared" si="5"/>
        <v>9</v>
      </c>
    </row>
    <row r="377" spans="1:10" x14ac:dyDescent="0.25">
      <c r="A377">
        <v>2</v>
      </c>
      <c r="B377" s="76">
        <v>324</v>
      </c>
      <c r="C377" s="76">
        <v>14.32</v>
      </c>
      <c r="D377" s="76"/>
      <c r="E377" s="77" t="s">
        <v>48</v>
      </c>
      <c r="F377" s="78" t="s">
        <v>22</v>
      </c>
      <c r="J377">
        <f t="shared" si="5"/>
        <v>0</v>
      </c>
    </row>
    <row r="378" spans="1:10" x14ac:dyDescent="0.25">
      <c r="A378">
        <v>2</v>
      </c>
      <c r="B378" s="76">
        <v>325</v>
      </c>
      <c r="C378" s="76">
        <v>10.82</v>
      </c>
      <c r="D378" s="76">
        <v>6</v>
      </c>
      <c r="E378" s="77" t="s">
        <v>48</v>
      </c>
      <c r="F378" s="78" t="s">
        <v>22</v>
      </c>
      <c r="J378">
        <f t="shared" si="5"/>
        <v>6</v>
      </c>
    </row>
    <row r="379" spans="1:10" x14ac:dyDescent="0.25">
      <c r="A379">
        <v>2</v>
      </c>
      <c r="B379" s="76">
        <v>326</v>
      </c>
      <c r="C379" s="76">
        <v>12.73</v>
      </c>
      <c r="D379" s="76"/>
      <c r="E379" s="77" t="s">
        <v>48</v>
      </c>
      <c r="F379" s="78" t="s">
        <v>22</v>
      </c>
      <c r="J379">
        <f t="shared" si="5"/>
        <v>0</v>
      </c>
    </row>
    <row r="380" spans="1:10" x14ac:dyDescent="0.25">
      <c r="A380">
        <v>2</v>
      </c>
      <c r="B380" s="76">
        <v>327</v>
      </c>
      <c r="C380" s="76">
        <v>15.92</v>
      </c>
      <c r="D380" s="76">
        <v>7</v>
      </c>
      <c r="E380" s="77" t="s">
        <v>48</v>
      </c>
      <c r="F380" s="78" t="s">
        <v>22</v>
      </c>
      <c r="J380">
        <f t="shared" si="5"/>
        <v>7</v>
      </c>
    </row>
    <row r="381" spans="1:10" x14ac:dyDescent="0.25">
      <c r="A381">
        <v>2</v>
      </c>
      <c r="B381" s="76">
        <v>328</v>
      </c>
      <c r="C381" s="76">
        <v>28.01</v>
      </c>
      <c r="D381" s="76"/>
      <c r="E381" s="77" t="s">
        <v>52</v>
      </c>
      <c r="F381" s="78" t="s">
        <v>24</v>
      </c>
      <c r="J381">
        <f t="shared" si="5"/>
        <v>0</v>
      </c>
    </row>
    <row r="382" spans="1:10" x14ac:dyDescent="0.25">
      <c r="A382">
        <v>2</v>
      </c>
      <c r="B382" s="76">
        <v>329</v>
      </c>
      <c r="C382" s="76">
        <v>15.28</v>
      </c>
      <c r="D382" s="76">
        <v>6</v>
      </c>
      <c r="E382" s="77" t="s">
        <v>48</v>
      </c>
      <c r="F382" s="78" t="s">
        <v>22</v>
      </c>
      <c r="J382">
        <f t="shared" si="5"/>
        <v>6</v>
      </c>
    </row>
    <row r="383" spans="1:10" x14ac:dyDescent="0.25">
      <c r="A383">
        <v>2</v>
      </c>
      <c r="B383" s="76">
        <v>330</v>
      </c>
      <c r="C383" s="76">
        <v>11.46</v>
      </c>
      <c r="D383" s="76">
        <v>6</v>
      </c>
      <c r="E383" s="77" t="s">
        <v>46</v>
      </c>
      <c r="F383" s="78" t="s">
        <v>17</v>
      </c>
      <c r="J383">
        <f t="shared" si="5"/>
        <v>6</v>
      </c>
    </row>
    <row r="384" spans="1:10" x14ac:dyDescent="0.25">
      <c r="A384">
        <v>2</v>
      </c>
      <c r="B384" s="76">
        <v>331</v>
      </c>
      <c r="C384" s="76">
        <v>14.01</v>
      </c>
      <c r="D384" s="76"/>
      <c r="E384" s="77" t="s">
        <v>46</v>
      </c>
      <c r="F384" s="78" t="s">
        <v>17</v>
      </c>
      <c r="J384">
        <f t="shared" si="5"/>
        <v>0</v>
      </c>
    </row>
    <row r="385" spans="1:10" x14ac:dyDescent="0.25">
      <c r="A385">
        <v>2</v>
      </c>
      <c r="B385" s="76">
        <v>332.1</v>
      </c>
      <c r="C385" s="76">
        <v>22.28</v>
      </c>
      <c r="D385" s="76">
        <v>8</v>
      </c>
      <c r="E385" s="77" t="s">
        <v>46</v>
      </c>
      <c r="F385" s="78" t="s">
        <v>17</v>
      </c>
      <c r="J385">
        <f t="shared" si="5"/>
        <v>8</v>
      </c>
    </row>
    <row r="386" spans="1:10" x14ac:dyDescent="0.25">
      <c r="A386">
        <v>2</v>
      </c>
      <c r="B386" s="76">
        <v>332.2</v>
      </c>
      <c r="C386" s="76">
        <v>22.92</v>
      </c>
      <c r="D386" s="76"/>
      <c r="E386" s="77" t="s">
        <v>46</v>
      </c>
      <c r="F386" s="78" t="s">
        <v>17</v>
      </c>
      <c r="J386">
        <f t="shared" si="5"/>
        <v>0</v>
      </c>
    </row>
    <row r="387" spans="1:10" x14ac:dyDescent="0.25">
      <c r="A387">
        <v>2</v>
      </c>
      <c r="B387" s="76">
        <v>333</v>
      </c>
      <c r="C387" s="76">
        <v>14.32</v>
      </c>
      <c r="D387" s="76">
        <v>8</v>
      </c>
      <c r="E387" s="77" t="s">
        <v>51</v>
      </c>
      <c r="F387" s="78" t="s">
        <v>15</v>
      </c>
      <c r="J387">
        <f t="shared" ref="J387:J450" si="6">IF(AND(D387="",F387=$I$4),ROUND($I$2+($I$3*C387),2),D387)</f>
        <v>8</v>
      </c>
    </row>
    <row r="388" spans="1:10" x14ac:dyDescent="0.25">
      <c r="A388">
        <v>2</v>
      </c>
      <c r="B388" s="76">
        <v>334</v>
      </c>
      <c r="C388" s="76">
        <v>39.79</v>
      </c>
      <c r="D388" s="76">
        <v>9</v>
      </c>
      <c r="E388" s="77" t="s">
        <v>52</v>
      </c>
      <c r="F388" s="78" t="s">
        <v>24</v>
      </c>
      <c r="J388">
        <f t="shared" si="6"/>
        <v>9</v>
      </c>
    </row>
    <row r="389" spans="1:10" x14ac:dyDescent="0.25">
      <c r="A389">
        <v>2</v>
      </c>
      <c r="B389" s="76">
        <v>335</v>
      </c>
      <c r="C389" s="76">
        <v>11.46</v>
      </c>
      <c r="D389" s="76">
        <v>4</v>
      </c>
      <c r="E389" s="77" t="s">
        <v>46</v>
      </c>
      <c r="F389" s="78" t="s">
        <v>17</v>
      </c>
      <c r="J389">
        <f t="shared" si="6"/>
        <v>4</v>
      </c>
    </row>
    <row r="390" spans="1:10" x14ac:dyDescent="0.25">
      <c r="A390">
        <v>2</v>
      </c>
      <c r="B390" s="76">
        <v>336</v>
      </c>
      <c r="C390" s="76">
        <v>14.01</v>
      </c>
      <c r="D390" s="76"/>
      <c r="E390" s="77" t="s">
        <v>48</v>
      </c>
      <c r="F390" s="78" t="s">
        <v>22</v>
      </c>
      <c r="J390">
        <f t="shared" si="6"/>
        <v>0</v>
      </c>
    </row>
    <row r="391" spans="1:10" x14ac:dyDescent="0.25">
      <c r="A391">
        <v>2</v>
      </c>
      <c r="B391" s="76">
        <v>337</v>
      </c>
      <c r="C391" s="76">
        <v>27.06</v>
      </c>
      <c r="D391" s="76">
        <v>10</v>
      </c>
      <c r="E391" s="77" t="s">
        <v>46</v>
      </c>
      <c r="F391" s="78" t="s">
        <v>17</v>
      </c>
      <c r="J391">
        <f t="shared" si="6"/>
        <v>10</v>
      </c>
    </row>
    <row r="392" spans="1:10" x14ac:dyDescent="0.25">
      <c r="A392">
        <v>2</v>
      </c>
      <c r="B392" s="76">
        <v>338</v>
      </c>
      <c r="C392" s="76">
        <v>19.100000000000001</v>
      </c>
      <c r="D392" s="76">
        <v>7</v>
      </c>
      <c r="E392" s="77" t="s">
        <v>45</v>
      </c>
      <c r="F392" s="78" t="s">
        <v>25</v>
      </c>
      <c r="J392">
        <f t="shared" si="6"/>
        <v>7</v>
      </c>
    </row>
    <row r="393" spans="1:10" x14ac:dyDescent="0.25">
      <c r="A393">
        <v>2</v>
      </c>
      <c r="B393" s="76">
        <v>339</v>
      </c>
      <c r="C393" s="76">
        <v>27.37</v>
      </c>
      <c r="D393" s="76">
        <v>7</v>
      </c>
      <c r="E393" s="77" t="s">
        <v>47</v>
      </c>
      <c r="F393" s="78" t="s">
        <v>20</v>
      </c>
      <c r="J393">
        <f t="shared" si="6"/>
        <v>7</v>
      </c>
    </row>
    <row r="394" spans="1:10" x14ac:dyDescent="0.25">
      <c r="A394">
        <v>2</v>
      </c>
      <c r="B394" s="76">
        <v>340</v>
      </c>
      <c r="C394" s="76">
        <v>10.82</v>
      </c>
      <c r="D394" s="76">
        <v>6</v>
      </c>
      <c r="E394" s="77" t="s">
        <v>48</v>
      </c>
      <c r="F394" s="78" t="s">
        <v>22</v>
      </c>
      <c r="J394">
        <f t="shared" si="6"/>
        <v>6</v>
      </c>
    </row>
    <row r="395" spans="1:10" x14ac:dyDescent="0.25">
      <c r="A395">
        <v>2</v>
      </c>
      <c r="B395" s="76">
        <v>341.1</v>
      </c>
      <c r="C395" s="76">
        <v>10.19</v>
      </c>
      <c r="D395" s="76"/>
      <c r="E395" s="77" t="s">
        <v>48</v>
      </c>
      <c r="F395" s="78" t="s">
        <v>22</v>
      </c>
      <c r="J395">
        <f t="shared" si="6"/>
        <v>0</v>
      </c>
    </row>
    <row r="396" spans="1:10" x14ac:dyDescent="0.25">
      <c r="A396">
        <v>2</v>
      </c>
      <c r="B396" s="76">
        <v>341.2</v>
      </c>
      <c r="C396" s="76">
        <v>12.73</v>
      </c>
      <c r="D396" s="76">
        <v>7</v>
      </c>
      <c r="E396" s="77" t="s">
        <v>48</v>
      </c>
      <c r="F396" s="78" t="s">
        <v>22</v>
      </c>
      <c r="J396">
        <f t="shared" si="6"/>
        <v>7</v>
      </c>
    </row>
    <row r="397" spans="1:10" x14ac:dyDescent="0.25">
      <c r="A397">
        <v>2</v>
      </c>
      <c r="B397" s="76">
        <v>342</v>
      </c>
      <c r="C397" s="76">
        <v>19.100000000000001</v>
      </c>
      <c r="D397" s="76">
        <v>8</v>
      </c>
      <c r="E397" s="77" t="s">
        <v>47</v>
      </c>
      <c r="F397" s="78" t="s">
        <v>20</v>
      </c>
      <c r="J397">
        <f t="shared" si="6"/>
        <v>8</v>
      </c>
    </row>
    <row r="398" spans="1:10" x14ac:dyDescent="0.25">
      <c r="A398">
        <v>2</v>
      </c>
      <c r="B398" s="76">
        <v>343</v>
      </c>
      <c r="C398" s="76">
        <v>19.739999999999998</v>
      </c>
      <c r="D398" s="76">
        <v>8</v>
      </c>
      <c r="E398" s="77" t="s">
        <v>46</v>
      </c>
      <c r="F398" s="78" t="s">
        <v>17</v>
      </c>
      <c r="J398">
        <f t="shared" si="6"/>
        <v>8</v>
      </c>
    </row>
    <row r="399" spans="1:10" x14ac:dyDescent="0.25">
      <c r="A399">
        <v>2</v>
      </c>
      <c r="B399" s="76">
        <v>344</v>
      </c>
      <c r="C399" s="76">
        <v>22.28</v>
      </c>
      <c r="D399" s="76"/>
      <c r="E399" s="77" t="s">
        <v>47</v>
      </c>
      <c r="F399" s="78" t="s">
        <v>20</v>
      </c>
      <c r="J399">
        <f t="shared" si="6"/>
        <v>0</v>
      </c>
    </row>
    <row r="400" spans="1:10" x14ac:dyDescent="0.25">
      <c r="A400">
        <v>2</v>
      </c>
      <c r="B400" s="76">
        <v>345</v>
      </c>
      <c r="C400" s="76">
        <v>14.64</v>
      </c>
      <c r="D400" s="76">
        <v>7</v>
      </c>
      <c r="E400" s="77" t="s">
        <v>47</v>
      </c>
      <c r="F400" s="78" t="s">
        <v>20</v>
      </c>
      <c r="J400">
        <f t="shared" si="6"/>
        <v>7</v>
      </c>
    </row>
    <row r="401" spans="1:10" x14ac:dyDescent="0.25">
      <c r="A401">
        <v>2</v>
      </c>
      <c r="B401" s="76">
        <v>346</v>
      </c>
      <c r="C401" s="76">
        <v>38.200000000000003</v>
      </c>
      <c r="D401" s="76">
        <v>9</v>
      </c>
      <c r="E401" s="77" t="s">
        <v>45</v>
      </c>
      <c r="F401" s="78" t="s">
        <v>25</v>
      </c>
      <c r="J401">
        <f t="shared" si="6"/>
        <v>9</v>
      </c>
    </row>
    <row r="402" spans="1:10" x14ac:dyDescent="0.25">
      <c r="A402">
        <v>2</v>
      </c>
      <c r="B402" s="76">
        <v>347</v>
      </c>
      <c r="C402" s="76">
        <v>21.01</v>
      </c>
      <c r="D402" s="76">
        <v>5</v>
      </c>
      <c r="E402" s="77" t="s">
        <v>47</v>
      </c>
      <c r="F402" s="78" t="s">
        <v>20</v>
      </c>
      <c r="J402">
        <f t="shared" si="6"/>
        <v>5</v>
      </c>
    </row>
    <row r="403" spans="1:10" x14ac:dyDescent="0.25">
      <c r="A403">
        <v>2</v>
      </c>
      <c r="B403" s="76">
        <v>348</v>
      </c>
      <c r="C403" s="76">
        <v>17.190000000000001</v>
      </c>
      <c r="D403" s="76">
        <v>6</v>
      </c>
      <c r="E403" s="77" t="s">
        <v>46</v>
      </c>
      <c r="F403" s="78" t="s">
        <v>17</v>
      </c>
      <c r="J403">
        <f t="shared" si="6"/>
        <v>6</v>
      </c>
    </row>
    <row r="404" spans="1:10" x14ac:dyDescent="0.25">
      <c r="A404">
        <v>2</v>
      </c>
      <c r="B404" s="76">
        <v>349</v>
      </c>
      <c r="C404" s="76">
        <v>23.55</v>
      </c>
      <c r="D404" s="76">
        <v>8</v>
      </c>
      <c r="E404" s="77" t="s">
        <v>47</v>
      </c>
      <c r="F404" s="78" t="s">
        <v>20</v>
      </c>
      <c r="J404">
        <f t="shared" si="6"/>
        <v>8</v>
      </c>
    </row>
    <row r="405" spans="1:10" x14ac:dyDescent="0.25">
      <c r="A405">
        <v>2</v>
      </c>
      <c r="B405" s="76">
        <v>350</v>
      </c>
      <c r="C405" s="76">
        <v>12.1</v>
      </c>
      <c r="D405" s="76">
        <v>5</v>
      </c>
      <c r="E405" s="77" t="s">
        <v>46</v>
      </c>
      <c r="F405" s="78" t="s">
        <v>17</v>
      </c>
      <c r="J405">
        <f t="shared" si="6"/>
        <v>5</v>
      </c>
    </row>
    <row r="406" spans="1:10" x14ac:dyDescent="0.25">
      <c r="A406">
        <v>2</v>
      </c>
      <c r="B406" s="76">
        <v>351</v>
      </c>
      <c r="C406" s="76">
        <v>38.200000000000003</v>
      </c>
      <c r="D406" s="76">
        <v>12</v>
      </c>
      <c r="E406" s="77" t="s">
        <v>45</v>
      </c>
      <c r="F406" s="78" t="s">
        <v>25</v>
      </c>
      <c r="J406">
        <f t="shared" si="6"/>
        <v>12</v>
      </c>
    </row>
    <row r="407" spans="1:10" x14ac:dyDescent="0.25">
      <c r="A407">
        <v>2</v>
      </c>
      <c r="B407" s="76">
        <v>352</v>
      </c>
      <c r="C407" s="76">
        <v>22.92</v>
      </c>
      <c r="D407" s="76">
        <v>8</v>
      </c>
      <c r="E407" s="77" t="s">
        <v>45</v>
      </c>
      <c r="F407" s="78" t="s">
        <v>25</v>
      </c>
      <c r="J407">
        <f t="shared" si="6"/>
        <v>8</v>
      </c>
    </row>
    <row r="408" spans="1:10" x14ac:dyDescent="0.25">
      <c r="A408">
        <v>2</v>
      </c>
      <c r="B408" s="76">
        <v>353</v>
      </c>
      <c r="C408" s="76">
        <v>12.1</v>
      </c>
      <c r="D408" s="76"/>
      <c r="E408" s="77" t="s">
        <v>46</v>
      </c>
      <c r="F408" s="78" t="s">
        <v>17</v>
      </c>
      <c r="J408">
        <f t="shared" si="6"/>
        <v>0</v>
      </c>
    </row>
    <row r="409" spans="1:10" x14ac:dyDescent="0.25">
      <c r="A409">
        <v>2</v>
      </c>
      <c r="B409" s="76">
        <v>354</v>
      </c>
      <c r="C409" s="76">
        <v>28.01</v>
      </c>
      <c r="D409" s="76">
        <v>9</v>
      </c>
      <c r="E409" s="77" t="s">
        <v>45</v>
      </c>
      <c r="F409" s="78" t="s">
        <v>25</v>
      </c>
      <c r="J409">
        <f t="shared" si="6"/>
        <v>9</v>
      </c>
    </row>
    <row r="410" spans="1:10" x14ac:dyDescent="0.25">
      <c r="A410">
        <v>2</v>
      </c>
      <c r="B410" s="76">
        <v>355</v>
      </c>
      <c r="C410" s="76">
        <v>50.93</v>
      </c>
      <c r="D410" s="76">
        <v>10</v>
      </c>
      <c r="E410" s="77" t="s">
        <v>45</v>
      </c>
      <c r="F410" s="78" t="s">
        <v>25</v>
      </c>
      <c r="J410">
        <f t="shared" si="6"/>
        <v>10</v>
      </c>
    </row>
    <row r="411" spans="1:10" x14ac:dyDescent="0.25">
      <c r="A411">
        <v>2</v>
      </c>
      <c r="B411" s="76">
        <v>356</v>
      </c>
      <c r="C411" s="76">
        <v>20.37</v>
      </c>
      <c r="D411" s="76"/>
      <c r="E411" s="77" t="s">
        <v>45</v>
      </c>
      <c r="F411" s="78" t="s">
        <v>25</v>
      </c>
      <c r="J411">
        <f t="shared" si="6"/>
        <v>8.7799999999999994</v>
      </c>
    </row>
    <row r="412" spans="1:10" x14ac:dyDescent="0.25">
      <c r="A412">
        <v>2</v>
      </c>
      <c r="B412" s="76">
        <v>357</v>
      </c>
      <c r="C412" s="76">
        <v>15.92</v>
      </c>
      <c r="D412" s="76">
        <v>8</v>
      </c>
      <c r="E412" s="77" t="s">
        <v>45</v>
      </c>
      <c r="F412" s="78" t="s">
        <v>25</v>
      </c>
      <c r="J412">
        <f t="shared" si="6"/>
        <v>8</v>
      </c>
    </row>
    <row r="413" spans="1:10" x14ac:dyDescent="0.25">
      <c r="A413">
        <v>2</v>
      </c>
      <c r="B413" s="76">
        <v>358</v>
      </c>
      <c r="C413" s="76">
        <v>19.100000000000001</v>
      </c>
      <c r="D413" s="76">
        <v>8</v>
      </c>
      <c r="E413" s="77" t="s">
        <v>46</v>
      </c>
      <c r="F413" s="78" t="s">
        <v>17</v>
      </c>
      <c r="J413">
        <f t="shared" si="6"/>
        <v>8</v>
      </c>
    </row>
    <row r="414" spans="1:10" x14ac:dyDescent="0.25">
      <c r="A414">
        <v>2</v>
      </c>
      <c r="B414" s="76">
        <v>359</v>
      </c>
      <c r="C414" s="76">
        <v>15.28</v>
      </c>
      <c r="D414" s="76">
        <v>10</v>
      </c>
      <c r="E414" s="77" t="s">
        <v>56</v>
      </c>
      <c r="F414" s="78" t="s">
        <v>20</v>
      </c>
      <c r="J414">
        <f t="shared" si="6"/>
        <v>10</v>
      </c>
    </row>
    <row r="415" spans="1:10" x14ac:dyDescent="0.25">
      <c r="A415">
        <v>2</v>
      </c>
      <c r="B415" s="76">
        <v>360</v>
      </c>
      <c r="C415" s="76">
        <v>12.1</v>
      </c>
      <c r="D415" s="76">
        <v>7</v>
      </c>
      <c r="E415" s="77" t="s">
        <v>46</v>
      </c>
      <c r="F415" s="78" t="s">
        <v>17</v>
      </c>
      <c r="J415">
        <f t="shared" si="6"/>
        <v>7</v>
      </c>
    </row>
    <row r="416" spans="1:10" x14ac:dyDescent="0.25">
      <c r="A416">
        <v>2</v>
      </c>
      <c r="B416" s="76">
        <v>361</v>
      </c>
      <c r="C416" s="76">
        <v>12.1</v>
      </c>
      <c r="D416" s="76">
        <v>10</v>
      </c>
      <c r="E416" s="77" t="s">
        <v>45</v>
      </c>
      <c r="F416" s="78" t="s">
        <v>25</v>
      </c>
      <c r="J416">
        <f t="shared" si="6"/>
        <v>10</v>
      </c>
    </row>
    <row r="417" spans="1:10" x14ac:dyDescent="0.25">
      <c r="A417">
        <v>2</v>
      </c>
      <c r="B417" s="76">
        <v>362</v>
      </c>
      <c r="C417" s="76">
        <v>38.200000000000003</v>
      </c>
      <c r="D417" s="76">
        <v>11</v>
      </c>
      <c r="E417" s="77" t="s">
        <v>45</v>
      </c>
      <c r="F417" s="78" t="s">
        <v>25</v>
      </c>
      <c r="J417">
        <f t="shared" si="6"/>
        <v>11</v>
      </c>
    </row>
    <row r="418" spans="1:10" x14ac:dyDescent="0.25">
      <c r="A418">
        <v>2</v>
      </c>
      <c r="B418" s="76">
        <v>363</v>
      </c>
      <c r="C418" s="76">
        <v>31.83</v>
      </c>
      <c r="D418" s="76">
        <v>12</v>
      </c>
      <c r="E418" s="77" t="s">
        <v>45</v>
      </c>
      <c r="F418" s="78" t="s">
        <v>25</v>
      </c>
      <c r="J418">
        <f t="shared" si="6"/>
        <v>12</v>
      </c>
    </row>
    <row r="419" spans="1:10" x14ac:dyDescent="0.25">
      <c r="A419">
        <v>2</v>
      </c>
      <c r="B419" s="76">
        <v>364</v>
      </c>
      <c r="C419" s="76">
        <v>16.55</v>
      </c>
      <c r="D419" s="76"/>
      <c r="E419" s="77" t="s">
        <v>45</v>
      </c>
      <c r="F419" s="78" t="s">
        <v>25</v>
      </c>
      <c r="J419">
        <f t="shared" si="6"/>
        <v>8.56</v>
      </c>
    </row>
    <row r="420" spans="1:10" x14ac:dyDescent="0.25">
      <c r="A420">
        <v>2</v>
      </c>
      <c r="B420" s="76">
        <v>365</v>
      </c>
      <c r="C420" s="76">
        <v>9.5500000000000007</v>
      </c>
      <c r="D420" s="76">
        <v>5</v>
      </c>
      <c r="E420" s="77" t="s">
        <v>56</v>
      </c>
      <c r="F420" s="78" t="s">
        <v>20</v>
      </c>
      <c r="J420">
        <f t="shared" si="6"/>
        <v>5</v>
      </c>
    </row>
    <row r="421" spans="1:10" x14ac:dyDescent="0.25">
      <c r="A421">
        <v>2</v>
      </c>
      <c r="B421" s="76">
        <v>366</v>
      </c>
      <c r="C421" s="76">
        <v>14.01</v>
      </c>
      <c r="D421" s="76">
        <v>7</v>
      </c>
      <c r="E421" s="77" t="s">
        <v>45</v>
      </c>
      <c r="F421" s="78" t="s">
        <v>25</v>
      </c>
      <c r="J421">
        <f t="shared" si="6"/>
        <v>7</v>
      </c>
    </row>
    <row r="422" spans="1:10" x14ac:dyDescent="0.25">
      <c r="A422">
        <v>2</v>
      </c>
      <c r="B422" s="76">
        <v>367</v>
      </c>
      <c r="C422" s="76">
        <v>14.01</v>
      </c>
      <c r="D422" s="76">
        <v>7</v>
      </c>
      <c r="E422" s="77" t="s">
        <v>45</v>
      </c>
      <c r="F422" s="78" t="s">
        <v>25</v>
      </c>
      <c r="J422">
        <f t="shared" si="6"/>
        <v>7</v>
      </c>
    </row>
    <row r="423" spans="1:10" x14ac:dyDescent="0.25">
      <c r="A423">
        <v>2</v>
      </c>
      <c r="B423" s="76">
        <v>368</v>
      </c>
      <c r="C423" s="76">
        <v>238.1</v>
      </c>
      <c r="D423" s="76">
        <v>13</v>
      </c>
      <c r="E423" s="77" t="s">
        <v>45</v>
      </c>
      <c r="F423" s="78" t="s">
        <v>25</v>
      </c>
      <c r="J423">
        <f t="shared" si="6"/>
        <v>13</v>
      </c>
    </row>
    <row r="424" spans="1:10" x14ac:dyDescent="0.25">
      <c r="A424">
        <v>2</v>
      </c>
      <c r="B424" s="76">
        <v>369</v>
      </c>
      <c r="C424" s="76">
        <v>22.28</v>
      </c>
      <c r="D424" s="76"/>
      <c r="E424" s="77" t="s">
        <v>45</v>
      </c>
      <c r="F424" s="78" t="s">
        <v>25</v>
      </c>
      <c r="J424">
        <f t="shared" si="6"/>
        <v>8.9</v>
      </c>
    </row>
    <row r="425" spans="1:10" x14ac:dyDescent="0.25">
      <c r="A425">
        <v>2</v>
      </c>
      <c r="B425" s="76">
        <v>370</v>
      </c>
      <c r="C425" s="76">
        <v>11.46</v>
      </c>
      <c r="D425" s="76">
        <v>6</v>
      </c>
      <c r="E425" s="77" t="s">
        <v>46</v>
      </c>
      <c r="F425" s="78" t="s">
        <v>17</v>
      </c>
      <c r="J425">
        <f t="shared" si="6"/>
        <v>6</v>
      </c>
    </row>
    <row r="426" spans="1:10" x14ac:dyDescent="0.25">
      <c r="A426">
        <v>2</v>
      </c>
      <c r="B426" s="76">
        <v>371</v>
      </c>
      <c r="C426" s="76">
        <v>31.83</v>
      </c>
      <c r="D426" s="76">
        <v>10</v>
      </c>
      <c r="E426" s="77" t="s">
        <v>45</v>
      </c>
      <c r="F426" s="78" t="s">
        <v>25</v>
      </c>
      <c r="J426">
        <f t="shared" si="6"/>
        <v>10</v>
      </c>
    </row>
    <row r="427" spans="1:10" x14ac:dyDescent="0.25">
      <c r="A427">
        <v>2</v>
      </c>
      <c r="B427" s="76">
        <v>372</v>
      </c>
      <c r="C427" s="76">
        <v>10.82</v>
      </c>
      <c r="D427" s="76">
        <v>6</v>
      </c>
      <c r="E427" s="77" t="s">
        <v>47</v>
      </c>
      <c r="F427" s="78" t="s">
        <v>20</v>
      </c>
      <c r="J427">
        <f t="shared" si="6"/>
        <v>6</v>
      </c>
    </row>
    <row r="428" spans="1:10" x14ac:dyDescent="0.25">
      <c r="A428">
        <v>2</v>
      </c>
      <c r="B428" s="76">
        <v>373.1</v>
      </c>
      <c r="C428" s="76">
        <v>49.02</v>
      </c>
      <c r="D428" s="76"/>
      <c r="E428" s="77" t="s">
        <v>45</v>
      </c>
      <c r="F428" s="78" t="s">
        <v>25</v>
      </c>
      <c r="J428">
        <f t="shared" si="6"/>
        <v>10.48</v>
      </c>
    </row>
    <row r="429" spans="1:10" x14ac:dyDescent="0.25">
      <c r="A429">
        <v>2</v>
      </c>
      <c r="B429" s="76">
        <v>373.2</v>
      </c>
      <c r="C429" s="76">
        <v>15.28</v>
      </c>
      <c r="D429" s="76">
        <v>6</v>
      </c>
      <c r="E429" s="77" t="s">
        <v>45</v>
      </c>
      <c r="F429" s="78" t="s">
        <v>25</v>
      </c>
      <c r="J429">
        <f t="shared" si="6"/>
        <v>6</v>
      </c>
    </row>
    <row r="430" spans="1:10" x14ac:dyDescent="0.25">
      <c r="A430">
        <v>2</v>
      </c>
      <c r="B430" s="76">
        <v>374</v>
      </c>
      <c r="C430" s="76">
        <v>51.57</v>
      </c>
      <c r="D430" s="76">
        <v>12</v>
      </c>
      <c r="E430" s="77" t="s">
        <v>45</v>
      </c>
      <c r="F430" s="78" t="s">
        <v>25</v>
      </c>
      <c r="J430">
        <f t="shared" si="6"/>
        <v>12</v>
      </c>
    </row>
    <row r="431" spans="1:10" x14ac:dyDescent="0.25">
      <c r="A431">
        <v>2</v>
      </c>
      <c r="B431" s="76">
        <v>375</v>
      </c>
      <c r="C431" s="76">
        <v>27.37</v>
      </c>
      <c r="D431" s="76">
        <v>9</v>
      </c>
      <c r="E431" s="77" t="s">
        <v>45</v>
      </c>
      <c r="F431" s="78" t="s">
        <v>25</v>
      </c>
      <c r="J431">
        <f t="shared" si="6"/>
        <v>9</v>
      </c>
    </row>
    <row r="432" spans="1:10" x14ac:dyDescent="0.25">
      <c r="A432">
        <v>2</v>
      </c>
      <c r="B432" s="76">
        <v>376</v>
      </c>
      <c r="C432" s="76">
        <v>28.33</v>
      </c>
      <c r="D432" s="76"/>
      <c r="E432" s="77" t="s">
        <v>45</v>
      </c>
      <c r="F432" s="78" t="s">
        <v>25</v>
      </c>
      <c r="J432">
        <f t="shared" si="6"/>
        <v>9.26</v>
      </c>
    </row>
    <row r="433" spans="1:10" x14ac:dyDescent="0.25">
      <c r="A433">
        <v>2</v>
      </c>
      <c r="B433" s="76">
        <v>377</v>
      </c>
      <c r="C433" s="76">
        <v>34.380000000000003</v>
      </c>
      <c r="D433" s="76">
        <v>10</v>
      </c>
      <c r="E433" s="77" t="s">
        <v>45</v>
      </c>
      <c r="F433" s="78" t="s">
        <v>25</v>
      </c>
      <c r="J433">
        <f t="shared" si="6"/>
        <v>10</v>
      </c>
    </row>
    <row r="434" spans="1:10" x14ac:dyDescent="0.25">
      <c r="A434">
        <v>2</v>
      </c>
      <c r="B434" s="76">
        <v>378</v>
      </c>
      <c r="C434" s="76">
        <v>31.19</v>
      </c>
      <c r="D434" s="76">
        <v>13</v>
      </c>
      <c r="E434" s="77" t="s">
        <v>45</v>
      </c>
      <c r="F434" s="78" t="s">
        <v>25</v>
      </c>
      <c r="J434">
        <f t="shared" si="6"/>
        <v>13</v>
      </c>
    </row>
    <row r="435" spans="1:10" x14ac:dyDescent="0.25">
      <c r="A435">
        <v>2</v>
      </c>
      <c r="B435" s="76">
        <v>379</v>
      </c>
      <c r="C435" s="76">
        <v>36.29</v>
      </c>
      <c r="D435" s="76">
        <v>11</v>
      </c>
      <c r="E435" s="77" t="s">
        <v>45</v>
      </c>
      <c r="F435" s="78" t="s">
        <v>25</v>
      </c>
      <c r="J435">
        <f t="shared" si="6"/>
        <v>11</v>
      </c>
    </row>
    <row r="436" spans="1:10" x14ac:dyDescent="0.25">
      <c r="A436">
        <v>2</v>
      </c>
      <c r="B436" s="76">
        <v>380</v>
      </c>
      <c r="C436" s="76">
        <v>19.100000000000001</v>
      </c>
      <c r="D436" s="76"/>
      <c r="E436" s="77" t="s">
        <v>45</v>
      </c>
      <c r="F436" s="78" t="s">
        <v>25</v>
      </c>
      <c r="J436">
        <f t="shared" si="6"/>
        <v>8.7100000000000009</v>
      </c>
    </row>
    <row r="437" spans="1:10" x14ac:dyDescent="0.25">
      <c r="A437">
        <v>2</v>
      </c>
      <c r="B437" s="76">
        <v>381</v>
      </c>
      <c r="C437" s="76">
        <v>15.92</v>
      </c>
      <c r="D437" s="76">
        <v>6</v>
      </c>
      <c r="E437" s="77" t="s">
        <v>45</v>
      </c>
      <c r="F437" s="78" t="s">
        <v>25</v>
      </c>
      <c r="J437">
        <f t="shared" si="6"/>
        <v>6</v>
      </c>
    </row>
    <row r="438" spans="1:10" x14ac:dyDescent="0.25">
      <c r="A438">
        <v>2</v>
      </c>
      <c r="B438" s="76">
        <v>382</v>
      </c>
      <c r="C438" s="76">
        <v>14.01</v>
      </c>
      <c r="D438" s="76">
        <v>7</v>
      </c>
      <c r="E438" s="77" t="s">
        <v>45</v>
      </c>
      <c r="F438" s="78" t="s">
        <v>25</v>
      </c>
      <c r="J438">
        <f t="shared" si="6"/>
        <v>7</v>
      </c>
    </row>
    <row r="439" spans="1:10" x14ac:dyDescent="0.25">
      <c r="A439">
        <v>2</v>
      </c>
      <c r="B439" s="76">
        <v>383</v>
      </c>
      <c r="C439" s="76">
        <v>10.19</v>
      </c>
      <c r="D439" s="76">
        <v>5</v>
      </c>
      <c r="E439" s="77" t="s">
        <v>47</v>
      </c>
      <c r="F439" s="78" t="s">
        <v>20</v>
      </c>
      <c r="J439">
        <f t="shared" si="6"/>
        <v>5</v>
      </c>
    </row>
    <row r="440" spans="1:10" x14ac:dyDescent="0.25">
      <c r="A440">
        <v>2</v>
      </c>
      <c r="B440" s="76">
        <v>384</v>
      </c>
      <c r="C440" s="76">
        <v>31.19</v>
      </c>
      <c r="D440" s="76">
        <v>12</v>
      </c>
      <c r="E440" s="77" t="s">
        <v>45</v>
      </c>
      <c r="F440" s="78" t="s">
        <v>25</v>
      </c>
      <c r="J440">
        <f t="shared" si="6"/>
        <v>12</v>
      </c>
    </row>
    <row r="441" spans="1:10" x14ac:dyDescent="0.25">
      <c r="A441">
        <v>2</v>
      </c>
      <c r="B441" s="76">
        <v>385</v>
      </c>
      <c r="C441" s="76">
        <v>25.46</v>
      </c>
      <c r="D441" s="76">
        <v>13</v>
      </c>
      <c r="E441" s="77" t="s">
        <v>45</v>
      </c>
      <c r="F441" s="78" t="s">
        <v>25</v>
      </c>
      <c r="J441">
        <f t="shared" si="6"/>
        <v>13</v>
      </c>
    </row>
    <row r="442" spans="1:10" x14ac:dyDescent="0.25">
      <c r="A442">
        <v>2</v>
      </c>
      <c r="B442" s="76">
        <v>386</v>
      </c>
      <c r="C442" s="76">
        <v>14.01</v>
      </c>
      <c r="D442" s="76"/>
      <c r="E442" s="77" t="s">
        <v>47</v>
      </c>
      <c r="F442" s="78" t="s">
        <v>20</v>
      </c>
      <c r="J442">
        <f t="shared" si="6"/>
        <v>0</v>
      </c>
    </row>
    <row r="443" spans="1:10" x14ac:dyDescent="0.25">
      <c r="A443">
        <v>2</v>
      </c>
      <c r="B443" s="76">
        <v>387</v>
      </c>
      <c r="C443" s="76">
        <v>31.83</v>
      </c>
      <c r="D443" s="76">
        <v>11</v>
      </c>
      <c r="E443" s="77" t="s">
        <v>45</v>
      </c>
      <c r="F443" s="78" t="s">
        <v>25</v>
      </c>
      <c r="J443">
        <f t="shared" si="6"/>
        <v>11</v>
      </c>
    </row>
    <row r="444" spans="1:10" x14ac:dyDescent="0.25">
      <c r="A444">
        <v>2</v>
      </c>
      <c r="B444" s="76">
        <v>388</v>
      </c>
      <c r="C444" s="76">
        <v>10.19</v>
      </c>
      <c r="D444" s="76">
        <v>4</v>
      </c>
      <c r="E444" s="77" t="s">
        <v>46</v>
      </c>
      <c r="F444" s="78" t="s">
        <v>17</v>
      </c>
      <c r="J444">
        <f t="shared" si="6"/>
        <v>4</v>
      </c>
    </row>
    <row r="445" spans="1:10" x14ac:dyDescent="0.25">
      <c r="A445">
        <v>2</v>
      </c>
      <c r="B445" s="76">
        <v>389</v>
      </c>
      <c r="C445" s="76">
        <v>28.01</v>
      </c>
      <c r="D445" s="76">
        <v>10</v>
      </c>
      <c r="E445" s="77" t="s">
        <v>45</v>
      </c>
      <c r="F445" s="78" t="s">
        <v>25</v>
      </c>
      <c r="J445">
        <f t="shared" si="6"/>
        <v>10</v>
      </c>
    </row>
    <row r="446" spans="1:10" x14ac:dyDescent="0.25">
      <c r="A446">
        <v>2</v>
      </c>
      <c r="B446" s="76">
        <v>390</v>
      </c>
      <c r="C446" s="76">
        <v>12.1</v>
      </c>
      <c r="D446" s="76">
        <v>6</v>
      </c>
      <c r="E446" s="77" t="s">
        <v>46</v>
      </c>
      <c r="F446" s="78" t="s">
        <v>17</v>
      </c>
      <c r="J446">
        <f t="shared" si="6"/>
        <v>6</v>
      </c>
    </row>
    <row r="447" spans="1:10" x14ac:dyDescent="0.25">
      <c r="A447">
        <v>2</v>
      </c>
      <c r="B447" s="76">
        <v>391</v>
      </c>
      <c r="C447" s="76">
        <v>15.28</v>
      </c>
      <c r="D447" s="76">
        <v>8</v>
      </c>
      <c r="E447" s="77" t="s">
        <v>45</v>
      </c>
      <c r="F447" s="78" t="s">
        <v>25</v>
      </c>
      <c r="J447">
        <f t="shared" si="6"/>
        <v>8</v>
      </c>
    </row>
    <row r="448" spans="1:10" x14ac:dyDescent="0.25">
      <c r="A448">
        <v>2</v>
      </c>
      <c r="B448" s="76">
        <v>392</v>
      </c>
      <c r="C448" s="76">
        <v>21.65</v>
      </c>
      <c r="D448" s="76"/>
      <c r="E448" s="77" t="s">
        <v>52</v>
      </c>
      <c r="F448" s="78" t="s">
        <v>24</v>
      </c>
      <c r="J448">
        <f t="shared" si="6"/>
        <v>0</v>
      </c>
    </row>
    <row r="449" spans="1:10" x14ac:dyDescent="0.25">
      <c r="A449">
        <v>2</v>
      </c>
      <c r="B449" s="76">
        <v>393</v>
      </c>
      <c r="C449" s="76">
        <v>17.829999999999998</v>
      </c>
      <c r="D449" s="76">
        <v>6</v>
      </c>
      <c r="E449" s="77" t="s">
        <v>45</v>
      </c>
      <c r="F449" s="78" t="s">
        <v>25</v>
      </c>
      <c r="J449">
        <f t="shared" si="6"/>
        <v>6</v>
      </c>
    </row>
    <row r="450" spans="1:10" x14ac:dyDescent="0.25">
      <c r="A450">
        <v>2</v>
      </c>
      <c r="B450" s="76">
        <v>394</v>
      </c>
      <c r="C450" s="76">
        <v>31.83</v>
      </c>
      <c r="D450" s="76">
        <v>9</v>
      </c>
      <c r="E450" s="77" t="s">
        <v>58</v>
      </c>
      <c r="F450" s="78" t="s">
        <v>59</v>
      </c>
      <c r="J450">
        <f t="shared" si="6"/>
        <v>9</v>
      </c>
    </row>
    <row r="451" spans="1:10" x14ac:dyDescent="0.25">
      <c r="A451">
        <v>2</v>
      </c>
      <c r="B451" s="76">
        <v>395</v>
      </c>
      <c r="C451" s="76">
        <v>15.92</v>
      </c>
      <c r="D451" s="76">
        <v>7</v>
      </c>
      <c r="E451" s="77" t="s">
        <v>52</v>
      </c>
      <c r="F451" s="78" t="s">
        <v>24</v>
      </c>
      <c r="J451">
        <f t="shared" ref="J451:J514" si="7">IF(AND(D451="",F451=$I$4),ROUND($I$2+($I$3*C451),2),D451)</f>
        <v>7</v>
      </c>
    </row>
    <row r="452" spans="1:10" x14ac:dyDescent="0.25">
      <c r="A452">
        <v>2</v>
      </c>
      <c r="B452" s="76">
        <v>396</v>
      </c>
      <c r="C452" s="76">
        <v>15.28</v>
      </c>
      <c r="D452" s="76"/>
      <c r="E452" s="77" t="s">
        <v>52</v>
      </c>
      <c r="F452" s="78" t="s">
        <v>24</v>
      </c>
      <c r="J452">
        <f t="shared" si="7"/>
        <v>0</v>
      </c>
    </row>
    <row r="453" spans="1:10" x14ac:dyDescent="0.25">
      <c r="A453">
        <v>2</v>
      </c>
      <c r="B453" s="76">
        <v>397</v>
      </c>
      <c r="C453" s="76">
        <v>19.100000000000001</v>
      </c>
      <c r="D453" s="76">
        <v>7</v>
      </c>
      <c r="E453" s="77" t="s">
        <v>46</v>
      </c>
      <c r="F453" s="78" t="s">
        <v>17</v>
      </c>
      <c r="J453">
        <f t="shared" si="7"/>
        <v>7</v>
      </c>
    </row>
    <row r="454" spans="1:10" x14ac:dyDescent="0.25">
      <c r="A454">
        <v>2</v>
      </c>
      <c r="B454" s="76">
        <v>398</v>
      </c>
      <c r="C454" s="76">
        <v>30.24</v>
      </c>
      <c r="D454" s="76">
        <v>11</v>
      </c>
      <c r="E454" s="77" t="s">
        <v>45</v>
      </c>
      <c r="F454" s="78" t="s">
        <v>25</v>
      </c>
      <c r="J454">
        <f t="shared" si="7"/>
        <v>11</v>
      </c>
    </row>
    <row r="455" spans="1:10" x14ac:dyDescent="0.25">
      <c r="A455">
        <v>2</v>
      </c>
      <c r="B455" s="76">
        <v>399</v>
      </c>
      <c r="C455" s="76">
        <v>27.37</v>
      </c>
      <c r="D455" s="76">
        <v>9</v>
      </c>
      <c r="E455" s="77" t="s">
        <v>45</v>
      </c>
      <c r="F455" s="78" t="s">
        <v>25</v>
      </c>
      <c r="J455">
        <f t="shared" si="7"/>
        <v>9</v>
      </c>
    </row>
    <row r="456" spans="1:10" x14ac:dyDescent="0.25">
      <c r="A456">
        <v>2</v>
      </c>
      <c r="B456" s="76">
        <v>400</v>
      </c>
      <c r="C456" s="76">
        <v>15.92</v>
      </c>
      <c r="D456" s="76">
        <v>7</v>
      </c>
      <c r="E456" s="77" t="s">
        <v>52</v>
      </c>
      <c r="F456" s="78" t="s">
        <v>24</v>
      </c>
      <c r="J456">
        <f t="shared" si="7"/>
        <v>7</v>
      </c>
    </row>
    <row r="457" spans="1:10" x14ac:dyDescent="0.25">
      <c r="A457">
        <v>2</v>
      </c>
      <c r="B457" s="76">
        <v>401.1</v>
      </c>
      <c r="C457" s="76">
        <v>17.510000000000002</v>
      </c>
      <c r="D457" s="76"/>
      <c r="E457" s="77" t="s">
        <v>47</v>
      </c>
      <c r="F457" s="78" t="s">
        <v>20</v>
      </c>
      <c r="J457">
        <f t="shared" si="7"/>
        <v>0</v>
      </c>
    </row>
    <row r="458" spans="1:10" x14ac:dyDescent="0.25">
      <c r="A458">
        <v>2</v>
      </c>
      <c r="B458" s="76">
        <v>401.2</v>
      </c>
      <c r="C458" s="76">
        <v>14.01</v>
      </c>
      <c r="D458" s="76">
        <v>4</v>
      </c>
      <c r="E458" s="77" t="s">
        <v>47</v>
      </c>
      <c r="F458" s="78" t="s">
        <v>20</v>
      </c>
      <c r="J458">
        <f t="shared" si="7"/>
        <v>4</v>
      </c>
    </row>
    <row r="459" spans="1:10" x14ac:dyDescent="0.25">
      <c r="A459">
        <v>2</v>
      </c>
      <c r="B459" s="76">
        <v>402</v>
      </c>
      <c r="C459" s="76">
        <v>14.64</v>
      </c>
      <c r="D459" s="76">
        <v>5</v>
      </c>
      <c r="E459" s="77" t="s">
        <v>48</v>
      </c>
      <c r="F459" s="78" t="s">
        <v>22</v>
      </c>
      <c r="J459">
        <f t="shared" si="7"/>
        <v>5</v>
      </c>
    </row>
    <row r="460" spans="1:10" x14ac:dyDescent="0.25">
      <c r="A460">
        <v>2</v>
      </c>
      <c r="B460" s="76">
        <v>403</v>
      </c>
      <c r="C460" s="76">
        <v>11.78</v>
      </c>
      <c r="D460" s="76"/>
      <c r="E460" s="77" t="s">
        <v>48</v>
      </c>
      <c r="F460" s="78" t="s">
        <v>22</v>
      </c>
      <c r="J460">
        <f t="shared" si="7"/>
        <v>0</v>
      </c>
    </row>
    <row r="461" spans="1:10" x14ac:dyDescent="0.25">
      <c r="A461">
        <v>2</v>
      </c>
      <c r="B461" s="76">
        <v>404.1</v>
      </c>
      <c r="C461" s="76">
        <v>12.73</v>
      </c>
      <c r="D461" s="76">
        <v>7</v>
      </c>
      <c r="E461" s="77" t="s">
        <v>49</v>
      </c>
      <c r="F461" s="78" t="s">
        <v>26</v>
      </c>
      <c r="J461">
        <f t="shared" si="7"/>
        <v>7</v>
      </c>
    </row>
    <row r="462" spans="1:10" x14ac:dyDescent="0.25">
      <c r="A462">
        <v>2</v>
      </c>
      <c r="B462" s="76">
        <v>404.2</v>
      </c>
      <c r="C462" s="76">
        <v>10.19</v>
      </c>
      <c r="D462" s="76">
        <v>5</v>
      </c>
      <c r="E462" s="77" t="s">
        <v>49</v>
      </c>
      <c r="F462" s="78" t="s">
        <v>26</v>
      </c>
      <c r="J462">
        <f t="shared" si="7"/>
        <v>5</v>
      </c>
    </row>
    <row r="463" spans="1:10" x14ac:dyDescent="0.25">
      <c r="A463">
        <v>2</v>
      </c>
      <c r="B463" s="76">
        <v>405</v>
      </c>
      <c r="C463" s="76">
        <v>23.55</v>
      </c>
      <c r="D463" s="76">
        <v>9</v>
      </c>
      <c r="E463" s="77" t="s">
        <v>46</v>
      </c>
      <c r="F463" s="78" t="s">
        <v>17</v>
      </c>
      <c r="J463">
        <f t="shared" si="7"/>
        <v>9</v>
      </c>
    </row>
    <row r="464" spans="1:10" x14ac:dyDescent="0.25">
      <c r="A464">
        <v>2</v>
      </c>
      <c r="B464" s="76">
        <v>406</v>
      </c>
      <c r="C464" s="76">
        <v>16.55</v>
      </c>
      <c r="D464" s="76"/>
      <c r="E464" s="77" t="s">
        <v>48</v>
      </c>
      <c r="F464" s="78" t="s">
        <v>22</v>
      </c>
      <c r="J464">
        <f t="shared" si="7"/>
        <v>0</v>
      </c>
    </row>
    <row r="465" spans="1:10" x14ac:dyDescent="0.25">
      <c r="A465">
        <v>2</v>
      </c>
      <c r="B465" s="76">
        <v>407</v>
      </c>
      <c r="C465" s="76">
        <v>12.1</v>
      </c>
      <c r="D465" s="76">
        <v>5</v>
      </c>
      <c r="E465" s="77" t="s">
        <v>48</v>
      </c>
      <c r="F465" s="78" t="s">
        <v>22</v>
      </c>
      <c r="J465">
        <f t="shared" si="7"/>
        <v>5</v>
      </c>
    </row>
    <row r="466" spans="1:10" x14ac:dyDescent="0.25">
      <c r="A466">
        <v>2</v>
      </c>
      <c r="B466" s="76">
        <v>408</v>
      </c>
      <c r="C466" s="76">
        <v>9.5500000000000007</v>
      </c>
      <c r="D466" s="76">
        <v>5</v>
      </c>
      <c r="E466" s="77" t="s">
        <v>49</v>
      </c>
      <c r="F466" s="78" t="s">
        <v>26</v>
      </c>
      <c r="J466">
        <f t="shared" si="7"/>
        <v>5</v>
      </c>
    </row>
    <row r="467" spans="1:10" x14ac:dyDescent="0.25">
      <c r="A467">
        <v>2</v>
      </c>
      <c r="B467" s="76">
        <v>409</v>
      </c>
      <c r="C467" s="76">
        <v>12.1</v>
      </c>
      <c r="D467" s="76">
        <v>5</v>
      </c>
      <c r="E467" s="77" t="s">
        <v>48</v>
      </c>
      <c r="F467" s="78" t="s">
        <v>22</v>
      </c>
      <c r="J467">
        <f t="shared" si="7"/>
        <v>5</v>
      </c>
    </row>
    <row r="468" spans="1:10" x14ac:dyDescent="0.25">
      <c r="A468">
        <v>2</v>
      </c>
      <c r="B468" s="76">
        <v>410</v>
      </c>
      <c r="C468" s="76">
        <v>9.5500000000000007</v>
      </c>
      <c r="D468" s="76">
        <v>6</v>
      </c>
      <c r="E468" s="77" t="s">
        <v>48</v>
      </c>
      <c r="F468" s="78" t="s">
        <v>22</v>
      </c>
      <c r="J468">
        <f t="shared" si="7"/>
        <v>6</v>
      </c>
    </row>
    <row r="469" spans="1:10" x14ac:dyDescent="0.25">
      <c r="A469">
        <v>2</v>
      </c>
      <c r="B469" s="76">
        <v>411</v>
      </c>
      <c r="C469" s="76">
        <v>9.5500000000000007</v>
      </c>
      <c r="D469" s="76"/>
      <c r="E469" s="77" t="s">
        <v>55</v>
      </c>
      <c r="F469" s="78" t="s">
        <v>20</v>
      </c>
      <c r="J469">
        <f t="shared" si="7"/>
        <v>0</v>
      </c>
    </row>
    <row r="470" spans="1:10" x14ac:dyDescent="0.25">
      <c r="A470">
        <v>2</v>
      </c>
      <c r="B470" s="76">
        <v>412</v>
      </c>
      <c r="C470" s="76">
        <v>12.1</v>
      </c>
      <c r="D470" s="76">
        <v>7</v>
      </c>
      <c r="E470" s="77" t="s">
        <v>50</v>
      </c>
      <c r="F470" s="78" t="s">
        <v>19</v>
      </c>
      <c r="J470">
        <f t="shared" si="7"/>
        <v>7</v>
      </c>
    </row>
    <row r="471" spans="1:10" x14ac:dyDescent="0.25">
      <c r="A471">
        <v>2</v>
      </c>
      <c r="B471" s="76">
        <v>413</v>
      </c>
      <c r="C471" s="76">
        <v>19.739999999999998</v>
      </c>
      <c r="D471" s="76">
        <v>8</v>
      </c>
      <c r="E471" s="77" t="s">
        <v>46</v>
      </c>
      <c r="F471" s="78" t="s">
        <v>17</v>
      </c>
      <c r="J471">
        <f t="shared" si="7"/>
        <v>8</v>
      </c>
    </row>
    <row r="472" spans="1:10" x14ac:dyDescent="0.25">
      <c r="A472">
        <v>2</v>
      </c>
      <c r="B472" s="76">
        <v>414</v>
      </c>
      <c r="C472" s="76">
        <v>12.73</v>
      </c>
      <c r="D472" s="76">
        <v>5</v>
      </c>
      <c r="E472" s="77" t="s">
        <v>46</v>
      </c>
      <c r="F472" s="78" t="s">
        <v>17</v>
      </c>
      <c r="J472">
        <f t="shared" si="7"/>
        <v>5</v>
      </c>
    </row>
    <row r="473" spans="1:10" x14ac:dyDescent="0.25">
      <c r="A473">
        <v>2</v>
      </c>
      <c r="B473" s="76">
        <v>415</v>
      </c>
      <c r="C473" s="76">
        <v>28.65</v>
      </c>
      <c r="D473" s="76">
        <v>11</v>
      </c>
      <c r="E473" s="77" t="s">
        <v>46</v>
      </c>
      <c r="F473" s="78" t="s">
        <v>17</v>
      </c>
      <c r="J473">
        <f t="shared" si="7"/>
        <v>11</v>
      </c>
    </row>
    <row r="474" spans="1:10" x14ac:dyDescent="0.25">
      <c r="A474">
        <v>2</v>
      </c>
      <c r="B474" s="76">
        <v>416.1</v>
      </c>
      <c r="C474" s="76">
        <v>34.380000000000003</v>
      </c>
      <c r="D474" s="76"/>
      <c r="E474" s="77" t="s">
        <v>46</v>
      </c>
      <c r="F474" s="78" t="s">
        <v>17</v>
      </c>
      <c r="J474">
        <f t="shared" si="7"/>
        <v>0</v>
      </c>
    </row>
    <row r="475" spans="1:10" x14ac:dyDescent="0.25">
      <c r="A475">
        <v>2</v>
      </c>
      <c r="B475" s="76">
        <v>416.2</v>
      </c>
      <c r="C475" s="76">
        <v>19.739999999999998</v>
      </c>
      <c r="D475" s="76">
        <v>9</v>
      </c>
      <c r="E475" s="77" t="s">
        <v>46</v>
      </c>
      <c r="F475" s="78" t="s">
        <v>17</v>
      </c>
      <c r="J475">
        <f t="shared" si="7"/>
        <v>9</v>
      </c>
    </row>
    <row r="476" spans="1:10" x14ac:dyDescent="0.25">
      <c r="A476">
        <v>2</v>
      </c>
      <c r="B476" s="76">
        <v>417</v>
      </c>
      <c r="C476" s="76">
        <v>26.1</v>
      </c>
      <c r="D476" s="76"/>
      <c r="E476" s="77" t="s">
        <v>46</v>
      </c>
      <c r="F476" s="78" t="s">
        <v>17</v>
      </c>
      <c r="J476">
        <f t="shared" si="7"/>
        <v>0</v>
      </c>
    </row>
    <row r="477" spans="1:10" x14ac:dyDescent="0.25">
      <c r="A477">
        <v>2</v>
      </c>
      <c r="B477" s="76">
        <v>418.1</v>
      </c>
      <c r="C477" s="76">
        <v>33.42</v>
      </c>
      <c r="D477" s="76">
        <v>15</v>
      </c>
      <c r="E477" s="77" t="s">
        <v>47</v>
      </c>
      <c r="F477" s="78" t="s">
        <v>20</v>
      </c>
      <c r="J477">
        <f t="shared" si="7"/>
        <v>15</v>
      </c>
    </row>
    <row r="478" spans="1:10" x14ac:dyDescent="0.25">
      <c r="A478">
        <v>2</v>
      </c>
      <c r="B478" s="76">
        <v>418.2</v>
      </c>
      <c r="C478" s="76">
        <v>34.380000000000003</v>
      </c>
      <c r="D478" s="76">
        <v>15</v>
      </c>
      <c r="E478" s="77" t="s">
        <v>47</v>
      </c>
      <c r="F478" s="78" t="s">
        <v>20</v>
      </c>
      <c r="J478">
        <f t="shared" si="7"/>
        <v>15</v>
      </c>
    </row>
    <row r="479" spans="1:10" x14ac:dyDescent="0.25">
      <c r="A479">
        <v>2</v>
      </c>
      <c r="B479" s="76">
        <v>419</v>
      </c>
      <c r="C479" s="76">
        <v>34.06</v>
      </c>
      <c r="D479" s="76">
        <v>15</v>
      </c>
      <c r="E479" s="77" t="s">
        <v>44</v>
      </c>
      <c r="F479" s="78" t="s">
        <v>18</v>
      </c>
      <c r="J479">
        <f t="shared" si="7"/>
        <v>15</v>
      </c>
    </row>
    <row r="480" spans="1:10" x14ac:dyDescent="0.25">
      <c r="A480">
        <v>2</v>
      </c>
      <c r="B480" s="76">
        <v>420</v>
      </c>
      <c r="C480" s="76">
        <v>40.11</v>
      </c>
      <c r="D480" s="76">
        <v>15</v>
      </c>
      <c r="E480" s="77" t="s">
        <v>44</v>
      </c>
      <c r="F480" s="78" t="s">
        <v>18</v>
      </c>
      <c r="J480">
        <f t="shared" si="7"/>
        <v>15</v>
      </c>
    </row>
    <row r="481" spans="1:10" x14ac:dyDescent="0.25">
      <c r="A481">
        <v>2</v>
      </c>
      <c r="B481" s="76">
        <v>421</v>
      </c>
      <c r="C481" s="76">
        <v>28.65</v>
      </c>
      <c r="D481" s="76">
        <v>13</v>
      </c>
      <c r="E481" s="77" t="s">
        <v>44</v>
      </c>
      <c r="F481" s="78" t="s">
        <v>18</v>
      </c>
      <c r="J481">
        <f t="shared" si="7"/>
        <v>13</v>
      </c>
    </row>
    <row r="482" spans="1:10" x14ac:dyDescent="0.25">
      <c r="A482">
        <v>2</v>
      </c>
      <c r="B482" s="76">
        <v>422</v>
      </c>
      <c r="C482" s="76">
        <v>20.37</v>
      </c>
      <c r="D482" s="76">
        <v>10</v>
      </c>
      <c r="E482" s="77" t="s">
        <v>44</v>
      </c>
      <c r="F482" s="78" t="s">
        <v>18</v>
      </c>
      <c r="J482">
        <f t="shared" si="7"/>
        <v>10</v>
      </c>
    </row>
    <row r="483" spans="1:10" x14ac:dyDescent="0.25">
      <c r="A483">
        <v>2</v>
      </c>
      <c r="B483" s="76">
        <v>423.1</v>
      </c>
      <c r="C483" s="76">
        <v>35.01</v>
      </c>
      <c r="D483" s="76"/>
      <c r="E483" s="77" t="s">
        <v>44</v>
      </c>
      <c r="F483" s="78" t="s">
        <v>18</v>
      </c>
      <c r="J483">
        <f t="shared" si="7"/>
        <v>0</v>
      </c>
    </row>
    <row r="484" spans="1:10" x14ac:dyDescent="0.25">
      <c r="A484">
        <v>2</v>
      </c>
      <c r="B484" s="76">
        <v>423.2</v>
      </c>
      <c r="C484" s="76">
        <v>16.55</v>
      </c>
      <c r="D484" s="76">
        <v>7</v>
      </c>
      <c r="E484" s="77" t="s">
        <v>44</v>
      </c>
      <c r="F484" s="78" t="s">
        <v>18</v>
      </c>
      <c r="J484">
        <f t="shared" si="7"/>
        <v>7</v>
      </c>
    </row>
    <row r="485" spans="1:10" x14ac:dyDescent="0.25">
      <c r="A485">
        <v>2</v>
      </c>
      <c r="B485" s="76">
        <v>424</v>
      </c>
      <c r="C485" s="76">
        <v>12.1</v>
      </c>
      <c r="D485" s="76">
        <v>4</v>
      </c>
      <c r="E485" s="77" t="s">
        <v>52</v>
      </c>
      <c r="F485" s="78" t="s">
        <v>24</v>
      </c>
      <c r="J485">
        <f t="shared" si="7"/>
        <v>4</v>
      </c>
    </row>
    <row r="486" spans="1:10" x14ac:dyDescent="0.25">
      <c r="A486">
        <v>2</v>
      </c>
      <c r="B486" s="76">
        <v>425</v>
      </c>
      <c r="C486" s="76">
        <v>36.29</v>
      </c>
      <c r="D486" s="76">
        <v>13</v>
      </c>
      <c r="E486" s="77" t="s">
        <v>44</v>
      </c>
      <c r="F486" s="78" t="s">
        <v>18</v>
      </c>
      <c r="J486">
        <f t="shared" si="7"/>
        <v>13</v>
      </c>
    </row>
    <row r="487" spans="1:10" x14ac:dyDescent="0.25">
      <c r="A487">
        <v>2</v>
      </c>
      <c r="B487" s="76">
        <v>426</v>
      </c>
      <c r="C487" s="76">
        <v>15.92</v>
      </c>
      <c r="D487" s="76"/>
      <c r="E487" s="77" t="s">
        <v>49</v>
      </c>
      <c r="F487" s="78" t="s">
        <v>26</v>
      </c>
      <c r="J487">
        <f t="shared" si="7"/>
        <v>0</v>
      </c>
    </row>
    <row r="488" spans="1:10" x14ac:dyDescent="0.25">
      <c r="A488">
        <v>2</v>
      </c>
      <c r="B488" s="76">
        <v>427</v>
      </c>
      <c r="C488" s="76">
        <v>10.19</v>
      </c>
      <c r="D488" s="76">
        <v>6</v>
      </c>
      <c r="E488" s="77" t="s">
        <v>49</v>
      </c>
      <c r="F488" s="78" t="s">
        <v>26</v>
      </c>
      <c r="J488">
        <f t="shared" si="7"/>
        <v>6</v>
      </c>
    </row>
    <row r="489" spans="1:10" x14ac:dyDescent="0.25">
      <c r="A489">
        <v>2</v>
      </c>
      <c r="B489" s="76">
        <v>428</v>
      </c>
      <c r="C489" s="76">
        <v>10.82</v>
      </c>
      <c r="D489" s="76">
        <v>4</v>
      </c>
      <c r="E489" s="77" t="s">
        <v>49</v>
      </c>
      <c r="F489" s="78" t="s">
        <v>26</v>
      </c>
      <c r="J489">
        <f t="shared" si="7"/>
        <v>4</v>
      </c>
    </row>
    <row r="490" spans="1:10" x14ac:dyDescent="0.25">
      <c r="A490">
        <v>2</v>
      </c>
      <c r="B490" s="76">
        <v>429</v>
      </c>
      <c r="C490" s="76">
        <v>23.55</v>
      </c>
      <c r="D490" s="76">
        <v>9</v>
      </c>
      <c r="E490" s="77" t="s">
        <v>58</v>
      </c>
      <c r="F490" s="78" t="s">
        <v>59</v>
      </c>
      <c r="J490">
        <f t="shared" si="7"/>
        <v>9</v>
      </c>
    </row>
    <row r="491" spans="1:10" x14ac:dyDescent="0.25">
      <c r="A491">
        <v>2</v>
      </c>
      <c r="B491" s="76">
        <v>430</v>
      </c>
      <c r="C491" s="76">
        <v>30.56</v>
      </c>
      <c r="D491" s="76">
        <v>9</v>
      </c>
      <c r="E491" s="77" t="s">
        <v>52</v>
      </c>
      <c r="F491" s="78" t="s">
        <v>24</v>
      </c>
      <c r="J491">
        <f t="shared" si="7"/>
        <v>9</v>
      </c>
    </row>
    <row r="492" spans="1:10" x14ac:dyDescent="0.25">
      <c r="A492">
        <v>2</v>
      </c>
      <c r="B492" s="76">
        <v>431</v>
      </c>
      <c r="C492" s="76">
        <v>40.74</v>
      </c>
      <c r="D492" s="76">
        <v>14</v>
      </c>
      <c r="E492" s="77" t="s">
        <v>44</v>
      </c>
      <c r="F492" s="78" t="s">
        <v>18</v>
      </c>
      <c r="J492">
        <f t="shared" si="7"/>
        <v>14</v>
      </c>
    </row>
    <row r="493" spans="1:10" x14ac:dyDescent="0.25">
      <c r="A493">
        <v>2</v>
      </c>
      <c r="B493" s="76">
        <v>432.1</v>
      </c>
      <c r="C493" s="76">
        <v>15.28</v>
      </c>
      <c r="D493" s="76">
        <v>8</v>
      </c>
      <c r="E493" s="77" t="s">
        <v>46</v>
      </c>
      <c r="F493" s="78" t="s">
        <v>17</v>
      </c>
      <c r="J493">
        <f t="shared" si="7"/>
        <v>8</v>
      </c>
    </row>
    <row r="494" spans="1:10" x14ac:dyDescent="0.25">
      <c r="A494">
        <v>2</v>
      </c>
      <c r="B494" s="76">
        <v>432.2</v>
      </c>
      <c r="C494" s="76">
        <v>16.55</v>
      </c>
      <c r="D494" s="76">
        <v>6</v>
      </c>
      <c r="E494" s="77" t="s">
        <v>46</v>
      </c>
      <c r="F494" s="78" t="s">
        <v>17</v>
      </c>
      <c r="J494">
        <f t="shared" si="7"/>
        <v>6</v>
      </c>
    </row>
    <row r="495" spans="1:10" x14ac:dyDescent="0.25">
      <c r="A495">
        <v>2</v>
      </c>
      <c r="B495" s="76">
        <v>433</v>
      </c>
      <c r="C495" s="76">
        <v>18.14</v>
      </c>
      <c r="D495" s="76">
        <v>8</v>
      </c>
      <c r="E495" s="77" t="s">
        <v>51</v>
      </c>
      <c r="F495" s="78" t="s">
        <v>15</v>
      </c>
      <c r="J495">
        <f t="shared" si="7"/>
        <v>8</v>
      </c>
    </row>
    <row r="496" spans="1:10" x14ac:dyDescent="0.25">
      <c r="A496">
        <v>2</v>
      </c>
      <c r="B496" s="76">
        <v>434</v>
      </c>
      <c r="C496" s="76">
        <v>9.5500000000000007</v>
      </c>
      <c r="D496" s="76">
        <v>4</v>
      </c>
      <c r="E496" s="77" t="s">
        <v>48</v>
      </c>
      <c r="F496" s="78" t="s">
        <v>22</v>
      </c>
      <c r="J496">
        <f t="shared" si="7"/>
        <v>4</v>
      </c>
    </row>
    <row r="497" spans="1:10" x14ac:dyDescent="0.25">
      <c r="A497">
        <v>2</v>
      </c>
      <c r="B497" s="76">
        <v>435</v>
      </c>
      <c r="C497" s="76">
        <v>9.5500000000000007</v>
      </c>
      <c r="D497" s="76">
        <v>5</v>
      </c>
      <c r="E497" s="77" t="s">
        <v>55</v>
      </c>
      <c r="F497" s="78" t="s">
        <v>20</v>
      </c>
      <c r="J497">
        <f t="shared" si="7"/>
        <v>5</v>
      </c>
    </row>
    <row r="498" spans="1:10" x14ac:dyDescent="0.25">
      <c r="A498">
        <v>2</v>
      </c>
      <c r="B498" s="76">
        <v>436</v>
      </c>
      <c r="C498" s="76">
        <v>11.46</v>
      </c>
      <c r="D498" s="76">
        <v>5</v>
      </c>
      <c r="E498" s="77" t="s">
        <v>47</v>
      </c>
      <c r="F498" s="78" t="s">
        <v>20</v>
      </c>
      <c r="J498">
        <f t="shared" si="7"/>
        <v>5</v>
      </c>
    </row>
    <row r="499" spans="1:10" x14ac:dyDescent="0.25">
      <c r="A499">
        <v>2</v>
      </c>
      <c r="B499" s="76">
        <v>437</v>
      </c>
      <c r="C499" s="76">
        <v>19.100000000000001</v>
      </c>
      <c r="D499" s="76">
        <v>8</v>
      </c>
      <c r="E499" s="77" t="s">
        <v>47</v>
      </c>
      <c r="F499" s="78" t="s">
        <v>20</v>
      </c>
      <c r="J499">
        <f t="shared" si="7"/>
        <v>8</v>
      </c>
    </row>
    <row r="500" spans="1:10" x14ac:dyDescent="0.25">
      <c r="A500">
        <v>2</v>
      </c>
      <c r="B500" s="76">
        <v>438.1</v>
      </c>
      <c r="C500" s="76">
        <v>14.64</v>
      </c>
      <c r="D500" s="76">
        <v>7</v>
      </c>
      <c r="E500" s="77" t="s">
        <v>46</v>
      </c>
      <c r="F500" s="78" t="s">
        <v>17</v>
      </c>
      <c r="J500">
        <f t="shared" si="7"/>
        <v>7</v>
      </c>
    </row>
    <row r="501" spans="1:10" x14ac:dyDescent="0.25">
      <c r="A501">
        <v>2</v>
      </c>
      <c r="B501" s="76">
        <v>438.2</v>
      </c>
      <c r="C501" s="76">
        <v>18.46</v>
      </c>
      <c r="D501" s="76"/>
      <c r="E501" s="77" t="s">
        <v>46</v>
      </c>
      <c r="F501" s="78" t="s">
        <v>17</v>
      </c>
      <c r="J501">
        <f t="shared" si="7"/>
        <v>0</v>
      </c>
    </row>
    <row r="502" spans="1:10" x14ac:dyDescent="0.25">
      <c r="A502">
        <v>2</v>
      </c>
      <c r="B502" s="76">
        <v>439.1</v>
      </c>
      <c r="C502" s="76">
        <v>25.46</v>
      </c>
      <c r="D502" s="76">
        <v>9</v>
      </c>
      <c r="E502" s="77" t="s">
        <v>47</v>
      </c>
      <c r="F502" s="78" t="s">
        <v>20</v>
      </c>
      <c r="J502">
        <f t="shared" si="7"/>
        <v>9</v>
      </c>
    </row>
    <row r="503" spans="1:10" x14ac:dyDescent="0.25">
      <c r="A503">
        <v>2</v>
      </c>
      <c r="B503" s="76">
        <v>439.2</v>
      </c>
      <c r="C503" s="76">
        <v>15.92</v>
      </c>
      <c r="D503" s="76">
        <v>8</v>
      </c>
      <c r="E503" s="77" t="s">
        <v>47</v>
      </c>
      <c r="F503" s="78" t="s">
        <v>20</v>
      </c>
      <c r="J503">
        <f t="shared" si="7"/>
        <v>8</v>
      </c>
    </row>
    <row r="504" spans="1:10" x14ac:dyDescent="0.25">
      <c r="A504">
        <v>2</v>
      </c>
      <c r="B504" s="76">
        <v>440.1</v>
      </c>
      <c r="C504" s="76">
        <v>34.380000000000003</v>
      </c>
      <c r="D504" s="76">
        <v>12</v>
      </c>
      <c r="E504" s="77" t="s">
        <v>45</v>
      </c>
      <c r="F504" s="78" t="s">
        <v>25</v>
      </c>
      <c r="J504">
        <f t="shared" si="7"/>
        <v>12</v>
      </c>
    </row>
    <row r="505" spans="1:10" x14ac:dyDescent="0.25">
      <c r="A505">
        <v>2</v>
      </c>
      <c r="B505" s="76">
        <v>440.2</v>
      </c>
      <c r="C505" s="76">
        <v>31.83</v>
      </c>
      <c r="D505" s="76">
        <v>9</v>
      </c>
      <c r="E505" s="77" t="s">
        <v>45</v>
      </c>
      <c r="F505" s="78" t="s">
        <v>25</v>
      </c>
      <c r="J505">
        <f t="shared" si="7"/>
        <v>9</v>
      </c>
    </row>
    <row r="506" spans="1:10" x14ac:dyDescent="0.25">
      <c r="A506">
        <v>2</v>
      </c>
      <c r="B506" s="76">
        <v>441</v>
      </c>
      <c r="C506" s="76">
        <v>17.510000000000002</v>
      </c>
      <c r="D506" s="76">
        <v>8</v>
      </c>
      <c r="E506" s="77" t="s">
        <v>45</v>
      </c>
      <c r="F506" s="78" t="s">
        <v>25</v>
      </c>
      <c r="J506">
        <f t="shared" si="7"/>
        <v>8</v>
      </c>
    </row>
    <row r="507" spans="1:10" x14ac:dyDescent="0.25">
      <c r="A507">
        <v>2</v>
      </c>
      <c r="B507" s="76">
        <v>442</v>
      </c>
      <c r="C507" s="76">
        <v>15.28</v>
      </c>
      <c r="D507" s="76"/>
      <c r="E507" s="77" t="s">
        <v>46</v>
      </c>
      <c r="F507" s="78" t="s">
        <v>17</v>
      </c>
      <c r="J507">
        <f t="shared" si="7"/>
        <v>0</v>
      </c>
    </row>
    <row r="508" spans="1:10" x14ac:dyDescent="0.25">
      <c r="A508">
        <v>2</v>
      </c>
      <c r="B508" s="76">
        <v>443</v>
      </c>
      <c r="C508" s="76">
        <v>21.01</v>
      </c>
      <c r="D508" s="76">
        <v>10</v>
      </c>
      <c r="E508" s="77" t="s">
        <v>45</v>
      </c>
      <c r="F508" s="78" t="s">
        <v>25</v>
      </c>
      <c r="J508">
        <f t="shared" si="7"/>
        <v>10</v>
      </c>
    </row>
    <row r="509" spans="1:10" x14ac:dyDescent="0.25">
      <c r="A509">
        <v>2</v>
      </c>
      <c r="B509" s="76">
        <v>444.1</v>
      </c>
      <c r="C509" s="76">
        <v>21.01</v>
      </c>
      <c r="D509" s="76">
        <v>8</v>
      </c>
      <c r="E509" s="77" t="s">
        <v>46</v>
      </c>
      <c r="F509" s="78" t="s">
        <v>17</v>
      </c>
      <c r="J509">
        <f t="shared" si="7"/>
        <v>8</v>
      </c>
    </row>
    <row r="510" spans="1:10" x14ac:dyDescent="0.25">
      <c r="A510">
        <v>2</v>
      </c>
      <c r="B510" s="76">
        <v>444.2</v>
      </c>
      <c r="C510" s="76">
        <v>19.100000000000001</v>
      </c>
      <c r="D510" s="76">
        <v>7</v>
      </c>
      <c r="E510" s="77" t="s">
        <v>46</v>
      </c>
      <c r="F510" s="78" t="s">
        <v>17</v>
      </c>
      <c r="J510">
        <f t="shared" si="7"/>
        <v>7</v>
      </c>
    </row>
    <row r="511" spans="1:10" x14ac:dyDescent="0.25">
      <c r="A511">
        <v>2</v>
      </c>
      <c r="B511" s="76">
        <v>445.1</v>
      </c>
      <c r="C511" s="76">
        <v>18.46</v>
      </c>
      <c r="D511" s="76"/>
      <c r="E511" s="77" t="s">
        <v>52</v>
      </c>
      <c r="F511" s="78" t="s">
        <v>24</v>
      </c>
      <c r="J511">
        <f t="shared" si="7"/>
        <v>0</v>
      </c>
    </row>
    <row r="512" spans="1:10" x14ac:dyDescent="0.25">
      <c r="A512">
        <v>2</v>
      </c>
      <c r="B512" s="76">
        <v>445.2</v>
      </c>
      <c r="C512" s="76">
        <v>10.19</v>
      </c>
      <c r="D512" s="76">
        <v>6</v>
      </c>
      <c r="E512" s="77" t="s">
        <v>52</v>
      </c>
      <c r="F512" s="78" t="s">
        <v>24</v>
      </c>
      <c r="J512">
        <f t="shared" si="7"/>
        <v>6</v>
      </c>
    </row>
    <row r="513" spans="1:10" x14ac:dyDescent="0.25">
      <c r="A513">
        <v>2</v>
      </c>
      <c r="B513" s="76">
        <v>446</v>
      </c>
      <c r="C513" s="76">
        <v>26.74</v>
      </c>
      <c r="D513" s="76">
        <v>8</v>
      </c>
      <c r="E513" s="77" t="s">
        <v>57</v>
      </c>
      <c r="F513" s="78" t="s">
        <v>16</v>
      </c>
      <c r="J513">
        <f t="shared" si="7"/>
        <v>8</v>
      </c>
    </row>
    <row r="514" spans="1:10" x14ac:dyDescent="0.25">
      <c r="A514">
        <v>2</v>
      </c>
      <c r="B514" s="76">
        <v>447</v>
      </c>
      <c r="C514" s="76">
        <v>12.73</v>
      </c>
      <c r="D514" s="76">
        <v>6</v>
      </c>
      <c r="E514" s="77" t="s">
        <v>47</v>
      </c>
      <c r="F514" s="78" t="s">
        <v>20</v>
      </c>
      <c r="J514">
        <f t="shared" si="7"/>
        <v>6</v>
      </c>
    </row>
    <row r="515" spans="1:10" x14ac:dyDescent="0.25">
      <c r="A515">
        <v>2</v>
      </c>
      <c r="B515" s="76">
        <v>448.1</v>
      </c>
      <c r="C515" s="76">
        <v>34.380000000000003</v>
      </c>
      <c r="D515" s="76">
        <v>8</v>
      </c>
      <c r="E515" s="77" t="s">
        <v>47</v>
      </c>
      <c r="F515" s="78" t="s">
        <v>20</v>
      </c>
      <c r="J515">
        <f t="shared" ref="J515:J578" si="8">IF(AND(D515="",F515=$I$4),ROUND($I$2+($I$3*C515),2),D515)</f>
        <v>8</v>
      </c>
    </row>
    <row r="516" spans="1:10" x14ac:dyDescent="0.25">
      <c r="A516">
        <v>2</v>
      </c>
      <c r="B516" s="76">
        <v>448.2</v>
      </c>
      <c r="C516" s="76">
        <v>25.46</v>
      </c>
      <c r="D516" s="76">
        <v>8</v>
      </c>
      <c r="E516" s="77" t="s">
        <v>47</v>
      </c>
      <c r="F516" s="78" t="s">
        <v>20</v>
      </c>
      <c r="J516">
        <f t="shared" si="8"/>
        <v>8</v>
      </c>
    </row>
    <row r="517" spans="1:10" x14ac:dyDescent="0.25">
      <c r="A517">
        <v>2</v>
      </c>
      <c r="B517" s="76">
        <v>449</v>
      </c>
      <c r="C517" s="76">
        <v>12.73</v>
      </c>
      <c r="D517" s="76">
        <v>6</v>
      </c>
      <c r="E517" s="77" t="s">
        <v>45</v>
      </c>
      <c r="F517" s="78" t="s">
        <v>25</v>
      </c>
      <c r="J517">
        <f t="shared" si="8"/>
        <v>6</v>
      </c>
    </row>
    <row r="518" spans="1:10" x14ac:dyDescent="0.25">
      <c r="A518">
        <v>2</v>
      </c>
      <c r="B518" s="76">
        <v>450</v>
      </c>
      <c r="C518" s="76">
        <v>14.01</v>
      </c>
      <c r="D518" s="76">
        <v>8</v>
      </c>
      <c r="E518" s="77" t="s">
        <v>46</v>
      </c>
      <c r="F518" s="78" t="s">
        <v>17</v>
      </c>
      <c r="J518">
        <f t="shared" si="8"/>
        <v>8</v>
      </c>
    </row>
    <row r="519" spans="1:10" x14ac:dyDescent="0.25">
      <c r="A519">
        <v>2</v>
      </c>
      <c r="B519" s="76">
        <v>451</v>
      </c>
      <c r="C519" s="76">
        <v>17.829999999999998</v>
      </c>
      <c r="D519" s="76">
        <v>7</v>
      </c>
      <c r="E519" s="77" t="s">
        <v>47</v>
      </c>
      <c r="F519" s="78" t="s">
        <v>20</v>
      </c>
      <c r="J519">
        <f t="shared" si="8"/>
        <v>7</v>
      </c>
    </row>
    <row r="520" spans="1:10" x14ac:dyDescent="0.25">
      <c r="A520">
        <v>2</v>
      </c>
      <c r="B520" s="76">
        <v>452.1</v>
      </c>
      <c r="C520" s="76">
        <v>31.83</v>
      </c>
      <c r="D520" s="76">
        <v>8</v>
      </c>
      <c r="E520" s="77" t="s">
        <v>45</v>
      </c>
      <c r="F520" s="78" t="s">
        <v>25</v>
      </c>
      <c r="J520">
        <f t="shared" si="8"/>
        <v>8</v>
      </c>
    </row>
    <row r="521" spans="1:10" x14ac:dyDescent="0.25">
      <c r="A521">
        <v>2</v>
      </c>
      <c r="B521" s="76">
        <v>452.2</v>
      </c>
      <c r="C521" s="76">
        <v>41.38</v>
      </c>
      <c r="D521" s="76">
        <v>12</v>
      </c>
      <c r="E521" s="77" t="s">
        <v>45</v>
      </c>
      <c r="F521" s="78" t="s">
        <v>25</v>
      </c>
      <c r="J521">
        <f t="shared" si="8"/>
        <v>12</v>
      </c>
    </row>
    <row r="522" spans="1:10" x14ac:dyDescent="0.25">
      <c r="A522">
        <v>2</v>
      </c>
      <c r="B522" s="76">
        <v>453</v>
      </c>
      <c r="C522" s="76">
        <v>12.73</v>
      </c>
      <c r="D522" s="76">
        <v>5</v>
      </c>
      <c r="E522" s="77" t="s">
        <v>47</v>
      </c>
      <c r="F522" s="78" t="s">
        <v>20</v>
      </c>
      <c r="J522">
        <f t="shared" si="8"/>
        <v>5</v>
      </c>
    </row>
    <row r="523" spans="1:10" x14ac:dyDescent="0.25">
      <c r="A523">
        <v>2</v>
      </c>
      <c r="B523" s="76">
        <v>454</v>
      </c>
      <c r="C523" s="76">
        <v>40.11</v>
      </c>
      <c r="D523" s="76"/>
      <c r="E523" s="77" t="s">
        <v>45</v>
      </c>
      <c r="F523" s="78" t="s">
        <v>25</v>
      </c>
      <c r="J523">
        <f t="shared" si="8"/>
        <v>9.9499999999999993</v>
      </c>
    </row>
    <row r="524" spans="1:10" x14ac:dyDescent="0.25">
      <c r="A524">
        <v>2</v>
      </c>
      <c r="B524" s="76">
        <v>455</v>
      </c>
      <c r="C524" s="76">
        <v>11.14</v>
      </c>
      <c r="D524" s="76">
        <v>5</v>
      </c>
      <c r="E524" s="77" t="s">
        <v>45</v>
      </c>
      <c r="F524" s="78" t="s">
        <v>25</v>
      </c>
      <c r="J524">
        <f t="shared" si="8"/>
        <v>5</v>
      </c>
    </row>
    <row r="525" spans="1:10" x14ac:dyDescent="0.25">
      <c r="A525">
        <v>2</v>
      </c>
      <c r="B525" s="76">
        <v>456.1</v>
      </c>
      <c r="C525" s="76">
        <v>40.74</v>
      </c>
      <c r="D525" s="76"/>
      <c r="E525" s="77" t="s">
        <v>45</v>
      </c>
      <c r="F525" s="78" t="s">
        <v>25</v>
      </c>
      <c r="J525">
        <f t="shared" si="8"/>
        <v>9.99</v>
      </c>
    </row>
    <row r="526" spans="1:10" x14ac:dyDescent="0.25">
      <c r="A526">
        <v>2</v>
      </c>
      <c r="B526" s="76">
        <v>456.2</v>
      </c>
      <c r="C526" s="76">
        <v>18.46</v>
      </c>
      <c r="D526" s="76">
        <v>7</v>
      </c>
      <c r="E526" s="77" t="s">
        <v>45</v>
      </c>
      <c r="F526" s="78" t="s">
        <v>25</v>
      </c>
      <c r="J526">
        <f t="shared" si="8"/>
        <v>7</v>
      </c>
    </row>
    <row r="527" spans="1:10" x14ac:dyDescent="0.25">
      <c r="A527">
        <v>2</v>
      </c>
      <c r="B527" s="76">
        <v>457</v>
      </c>
      <c r="C527" s="76">
        <v>25.46</v>
      </c>
      <c r="D527" s="76">
        <v>8</v>
      </c>
      <c r="E527" s="77" t="s">
        <v>52</v>
      </c>
      <c r="F527" s="78" t="s">
        <v>24</v>
      </c>
      <c r="J527">
        <f t="shared" si="8"/>
        <v>8</v>
      </c>
    </row>
    <row r="528" spans="1:10" x14ac:dyDescent="0.25">
      <c r="A528">
        <v>2</v>
      </c>
      <c r="B528" s="76">
        <v>458</v>
      </c>
      <c r="C528" s="76">
        <v>23.55</v>
      </c>
      <c r="D528" s="76">
        <v>6</v>
      </c>
      <c r="E528" s="77" t="s">
        <v>45</v>
      </c>
      <c r="F528" s="78" t="s">
        <v>25</v>
      </c>
      <c r="J528">
        <f t="shared" si="8"/>
        <v>6</v>
      </c>
    </row>
    <row r="529" spans="1:10" x14ac:dyDescent="0.25">
      <c r="A529">
        <v>2</v>
      </c>
      <c r="B529" s="76">
        <v>459</v>
      </c>
      <c r="C529" s="76">
        <v>43.29</v>
      </c>
      <c r="D529" s="76">
        <v>10</v>
      </c>
      <c r="E529" s="77" t="s">
        <v>45</v>
      </c>
      <c r="F529" s="78" t="s">
        <v>25</v>
      </c>
      <c r="J529">
        <f t="shared" si="8"/>
        <v>10</v>
      </c>
    </row>
    <row r="530" spans="1:10" x14ac:dyDescent="0.25">
      <c r="A530">
        <v>2</v>
      </c>
      <c r="B530" s="76">
        <v>460</v>
      </c>
      <c r="C530" s="76">
        <v>12.73</v>
      </c>
      <c r="D530" s="76"/>
      <c r="E530" s="77" t="s">
        <v>56</v>
      </c>
      <c r="F530" s="78" t="s">
        <v>20</v>
      </c>
      <c r="J530">
        <f t="shared" si="8"/>
        <v>0</v>
      </c>
    </row>
    <row r="531" spans="1:10" x14ac:dyDescent="0.25">
      <c r="A531">
        <v>2</v>
      </c>
      <c r="B531" s="76">
        <v>461</v>
      </c>
      <c r="C531" s="76">
        <v>11.78</v>
      </c>
      <c r="D531" s="76">
        <v>6</v>
      </c>
      <c r="E531" s="77" t="s">
        <v>47</v>
      </c>
      <c r="F531" s="78" t="s">
        <v>20</v>
      </c>
      <c r="J531">
        <f t="shared" si="8"/>
        <v>6</v>
      </c>
    </row>
    <row r="532" spans="1:10" x14ac:dyDescent="0.25">
      <c r="A532">
        <v>2</v>
      </c>
      <c r="B532" s="76">
        <v>462</v>
      </c>
      <c r="C532" s="76">
        <v>55.7</v>
      </c>
      <c r="D532" s="76">
        <v>13</v>
      </c>
      <c r="E532" s="77" t="s">
        <v>45</v>
      </c>
      <c r="F532" s="78" t="s">
        <v>25</v>
      </c>
      <c r="J532">
        <f t="shared" si="8"/>
        <v>13</v>
      </c>
    </row>
    <row r="533" spans="1:10" x14ac:dyDescent="0.25">
      <c r="A533">
        <v>2</v>
      </c>
      <c r="B533" s="76">
        <v>463</v>
      </c>
      <c r="C533" s="76">
        <v>38.200000000000003</v>
      </c>
      <c r="D533" s="76">
        <v>13</v>
      </c>
      <c r="E533" s="77" t="s">
        <v>45</v>
      </c>
      <c r="F533" s="78" t="s">
        <v>25</v>
      </c>
      <c r="J533">
        <f t="shared" si="8"/>
        <v>13</v>
      </c>
    </row>
    <row r="534" spans="1:10" x14ac:dyDescent="0.25">
      <c r="A534">
        <v>2</v>
      </c>
      <c r="B534" s="76">
        <v>464</v>
      </c>
      <c r="C534" s="76">
        <v>18.46</v>
      </c>
      <c r="D534" s="76">
        <v>8</v>
      </c>
      <c r="E534" s="77" t="s">
        <v>47</v>
      </c>
      <c r="F534" s="78" t="s">
        <v>20</v>
      </c>
      <c r="J534">
        <f t="shared" si="8"/>
        <v>8</v>
      </c>
    </row>
    <row r="535" spans="1:10" x14ac:dyDescent="0.25">
      <c r="A535">
        <v>2</v>
      </c>
      <c r="B535" s="76">
        <v>465</v>
      </c>
      <c r="C535" s="76">
        <v>15.28</v>
      </c>
      <c r="D535" s="76">
        <v>8</v>
      </c>
      <c r="E535" s="77" t="s">
        <v>47</v>
      </c>
      <c r="F535" s="78" t="s">
        <v>20</v>
      </c>
      <c r="J535">
        <f t="shared" si="8"/>
        <v>8</v>
      </c>
    </row>
    <row r="536" spans="1:10" x14ac:dyDescent="0.25">
      <c r="A536">
        <v>2</v>
      </c>
      <c r="B536" s="76">
        <v>466.1</v>
      </c>
      <c r="C536" s="76">
        <v>16.55</v>
      </c>
      <c r="D536" s="76">
        <v>10</v>
      </c>
      <c r="E536" s="77" t="s">
        <v>45</v>
      </c>
      <c r="F536" s="78" t="s">
        <v>25</v>
      </c>
      <c r="J536">
        <f t="shared" si="8"/>
        <v>10</v>
      </c>
    </row>
    <row r="537" spans="1:10" x14ac:dyDescent="0.25">
      <c r="A537">
        <v>2</v>
      </c>
      <c r="B537" s="76">
        <v>466.2</v>
      </c>
      <c r="C537" s="76">
        <v>19.739999999999998</v>
      </c>
      <c r="D537" s="76">
        <v>10</v>
      </c>
      <c r="E537" s="77" t="s">
        <v>45</v>
      </c>
      <c r="F537" s="78" t="s">
        <v>25</v>
      </c>
      <c r="J537">
        <f t="shared" si="8"/>
        <v>10</v>
      </c>
    </row>
    <row r="538" spans="1:10" x14ac:dyDescent="0.25">
      <c r="A538">
        <v>2</v>
      </c>
      <c r="B538" s="76">
        <v>467</v>
      </c>
      <c r="C538" s="76">
        <v>14.01</v>
      </c>
      <c r="D538" s="76"/>
      <c r="E538" s="77" t="s">
        <v>47</v>
      </c>
      <c r="F538" s="78" t="s">
        <v>20</v>
      </c>
      <c r="J538">
        <f t="shared" si="8"/>
        <v>0</v>
      </c>
    </row>
    <row r="539" spans="1:10" x14ac:dyDescent="0.25">
      <c r="A539">
        <v>2</v>
      </c>
      <c r="B539" s="76">
        <v>468</v>
      </c>
      <c r="C539" s="76">
        <v>17.190000000000001</v>
      </c>
      <c r="D539" s="76">
        <v>8</v>
      </c>
      <c r="E539" s="77" t="s">
        <v>47</v>
      </c>
      <c r="F539" s="78" t="s">
        <v>20</v>
      </c>
      <c r="J539">
        <f t="shared" si="8"/>
        <v>8</v>
      </c>
    </row>
    <row r="540" spans="1:10" x14ac:dyDescent="0.25">
      <c r="A540">
        <v>2</v>
      </c>
      <c r="B540" s="76">
        <v>469</v>
      </c>
      <c r="C540" s="76">
        <v>21.01</v>
      </c>
      <c r="D540" s="76">
        <v>11</v>
      </c>
      <c r="E540" s="77" t="s">
        <v>47</v>
      </c>
      <c r="F540" s="78" t="s">
        <v>20</v>
      </c>
      <c r="J540">
        <f t="shared" si="8"/>
        <v>11</v>
      </c>
    </row>
    <row r="541" spans="1:10" x14ac:dyDescent="0.25">
      <c r="A541">
        <v>2</v>
      </c>
      <c r="B541" s="76">
        <v>470.1</v>
      </c>
      <c r="C541" s="76">
        <v>15.28</v>
      </c>
      <c r="D541" s="76">
        <v>8</v>
      </c>
      <c r="E541" s="77" t="s">
        <v>47</v>
      </c>
      <c r="F541" s="78" t="s">
        <v>20</v>
      </c>
      <c r="J541">
        <f t="shared" si="8"/>
        <v>8</v>
      </c>
    </row>
    <row r="542" spans="1:10" x14ac:dyDescent="0.25">
      <c r="A542">
        <v>2</v>
      </c>
      <c r="B542" s="76">
        <v>470.2</v>
      </c>
      <c r="C542" s="76">
        <v>11.46</v>
      </c>
      <c r="D542" s="76">
        <v>5</v>
      </c>
      <c r="E542" s="77" t="s">
        <v>47</v>
      </c>
      <c r="F542" s="78" t="s">
        <v>20</v>
      </c>
      <c r="J542">
        <f t="shared" si="8"/>
        <v>5</v>
      </c>
    </row>
    <row r="543" spans="1:10" x14ac:dyDescent="0.25">
      <c r="A543">
        <v>2</v>
      </c>
      <c r="B543" s="76">
        <v>471</v>
      </c>
      <c r="C543" s="76">
        <v>17.829999999999998</v>
      </c>
      <c r="D543" s="76"/>
      <c r="E543" s="77" t="s">
        <v>47</v>
      </c>
      <c r="F543" s="78" t="s">
        <v>20</v>
      </c>
      <c r="J543">
        <f t="shared" si="8"/>
        <v>0</v>
      </c>
    </row>
    <row r="544" spans="1:10" x14ac:dyDescent="0.25">
      <c r="A544">
        <v>2</v>
      </c>
      <c r="B544" s="76">
        <v>472</v>
      </c>
      <c r="C544" s="76">
        <v>16.55</v>
      </c>
      <c r="D544" s="76">
        <v>5</v>
      </c>
      <c r="E544" s="77" t="s">
        <v>45</v>
      </c>
      <c r="F544" s="78" t="s">
        <v>25</v>
      </c>
      <c r="J544">
        <f t="shared" si="8"/>
        <v>5</v>
      </c>
    </row>
    <row r="545" spans="1:10" x14ac:dyDescent="0.25">
      <c r="A545">
        <v>2</v>
      </c>
      <c r="B545" s="76">
        <v>473</v>
      </c>
      <c r="C545" s="76">
        <v>26.74</v>
      </c>
      <c r="D545" s="76">
        <v>11</v>
      </c>
      <c r="E545" s="77" t="s">
        <v>45</v>
      </c>
      <c r="F545" s="78" t="s">
        <v>25</v>
      </c>
      <c r="J545">
        <f t="shared" si="8"/>
        <v>11</v>
      </c>
    </row>
    <row r="546" spans="1:10" x14ac:dyDescent="0.25">
      <c r="A546">
        <v>2</v>
      </c>
      <c r="B546" s="76">
        <v>474</v>
      </c>
      <c r="C546" s="76">
        <v>17.190000000000001</v>
      </c>
      <c r="D546" s="76">
        <v>7</v>
      </c>
      <c r="E546" s="77" t="s">
        <v>45</v>
      </c>
      <c r="F546" s="78" t="s">
        <v>25</v>
      </c>
      <c r="J546">
        <f t="shared" si="8"/>
        <v>7</v>
      </c>
    </row>
    <row r="547" spans="1:10" x14ac:dyDescent="0.25">
      <c r="A547">
        <v>2</v>
      </c>
      <c r="B547" s="76">
        <v>475</v>
      </c>
      <c r="C547" s="76">
        <v>18.46</v>
      </c>
      <c r="D547" s="76">
        <v>9</v>
      </c>
      <c r="E547" s="77" t="s">
        <v>46</v>
      </c>
      <c r="F547" s="78" t="s">
        <v>17</v>
      </c>
      <c r="J547">
        <f t="shared" si="8"/>
        <v>9</v>
      </c>
    </row>
    <row r="548" spans="1:10" x14ac:dyDescent="0.25">
      <c r="A548">
        <v>2</v>
      </c>
      <c r="B548" s="76">
        <v>476.1</v>
      </c>
      <c r="C548" s="76">
        <v>23.24</v>
      </c>
      <c r="D548" s="76">
        <v>8</v>
      </c>
      <c r="E548" s="77" t="s">
        <v>45</v>
      </c>
      <c r="F548" s="78" t="s">
        <v>25</v>
      </c>
      <c r="J548">
        <f t="shared" si="8"/>
        <v>8</v>
      </c>
    </row>
    <row r="549" spans="1:10" x14ac:dyDescent="0.25">
      <c r="A549">
        <v>2</v>
      </c>
      <c r="B549" s="76">
        <v>476.2</v>
      </c>
      <c r="C549" s="76">
        <v>26.42</v>
      </c>
      <c r="D549" s="76">
        <v>9</v>
      </c>
      <c r="E549" s="77" t="s">
        <v>45</v>
      </c>
      <c r="F549" s="78" t="s">
        <v>25</v>
      </c>
      <c r="J549">
        <f t="shared" si="8"/>
        <v>9</v>
      </c>
    </row>
    <row r="550" spans="1:10" x14ac:dyDescent="0.25">
      <c r="A550">
        <v>2</v>
      </c>
      <c r="B550" s="76">
        <v>476.3</v>
      </c>
      <c r="C550" s="76">
        <v>14.64</v>
      </c>
      <c r="D550" s="76"/>
      <c r="E550" s="77" t="s">
        <v>45</v>
      </c>
      <c r="F550" s="78" t="s">
        <v>25</v>
      </c>
      <c r="J550">
        <f t="shared" si="8"/>
        <v>8.44</v>
      </c>
    </row>
    <row r="551" spans="1:10" x14ac:dyDescent="0.25">
      <c r="A551">
        <v>2</v>
      </c>
      <c r="B551" s="76">
        <v>476.4</v>
      </c>
      <c r="C551" s="76">
        <v>16.55</v>
      </c>
      <c r="D551" s="76">
        <v>8</v>
      </c>
      <c r="E551" s="77" t="s">
        <v>45</v>
      </c>
      <c r="F551" s="78" t="s">
        <v>25</v>
      </c>
      <c r="J551">
        <f t="shared" si="8"/>
        <v>8</v>
      </c>
    </row>
    <row r="552" spans="1:10" x14ac:dyDescent="0.25">
      <c r="A552">
        <v>2</v>
      </c>
      <c r="B552" s="76">
        <v>477</v>
      </c>
      <c r="C552" s="76">
        <v>12.1</v>
      </c>
      <c r="D552" s="76">
        <v>6</v>
      </c>
      <c r="E552" s="77" t="s">
        <v>56</v>
      </c>
      <c r="F552" s="78" t="s">
        <v>20</v>
      </c>
      <c r="J552">
        <f t="shared" si="8"/>
        <v>6</v>
      </c>
    </row>
    <row r="553" spans="1:10" x14ac:dyDescent="0.25">
      <c r="A553">
        <v>2</v>
      </c>
      <c r="B553" s="76">
        <v>478</v>
      </c>
      <c r="C553" s="76">
        <v>10.5</v>
      </c>
      <c r="D553" s="76">
        <v>6</v>
      </c>
      <c r="E553" s="77" t="s">
        <v>47</v>
      </c>
      <c r="F553" s="78" t="s">
        <v>20</v>
      </c>
      <c r="J553">
        <f t="shared" si="8"/>
        <v>6</v>
      </c>
    </row>
    <row r="554" spans="1:10" x14ac:dyDescent="0.25">
      <c r="A554">
        <v>2</v>
      </c>
      <c r="B554" s="76">
        <v>479.1</v>
      </c>
      <c r="C554" s="76">
        <v>34.380000000000003</v>
      </c>
      <c r="D554" s="76">
        <v>12</v>
      </c>
      <c r="E554" s="77" t="s">
        <v>45</v>
      </c>
      <c r="F554" s="78" t="s">
        <v>25</v>
      </c>
      <c r="J554">
        <f t="shared" si="8"/>
        <v>12</v>
      </c>
    </row>
    <row r="555" spans="1:10" x14ac:dyDescent="0.25">
      <c r="A555">
        <v>2</v>
      </c>
      <c r="B555" s="76">
        <v>479.2</v>
      </c>
      <c r="C555" s="76">
        <v>17.829999999999998</v>
      </c>
      <c r="D555" s="76">
        <v>10</v>
      </c>
      <c r="E555" s="77" t="s">
        <v>45</v>
      </c>
      <c r="F555" s="78" t="s">
        <v>25</v>
      </c>
      <c r="J555">
        <f t="shared" si="8"/>
        <v>10</v>
      </c>
    </row>
    <row r="556" spans="1:10" x14ac:dyDescent="0.25">
      <c r="A556">
        <v>2</v>
      </c>
      <c r="B556" s="76">
        <v>480</v>
      </c>
      <c r="C556" s="76">
        <v>28.01</v>
      </c>
      <c r="D556" s="76"/>
      <c r="E556" s="77" t="s">
        <v>45</v>
      </c>
      <c r="F556" s="78" t="s">
        <v>25</v>
      </c>
      <c r="J556">
        <f t="shared" si="8"/>
        <v>9.24</v>
      </c>
    </row>
    <row r="557" spans="1:10" x14ac:dyDescent="0.25">
      <c r="A557">
        <v>2</v>
      </c>
      <c r="B557" s="76">
        <v>481</v>
      </c>
      <c r="C557" s="76">
        <v>12.73</v>
      </c>
      <c r="D557" s="76">
        <v>6</v>
      </c>
      <c r="E557" s="77" t="s">
        <v>60</v>
      </c>
      <c r="F557" s="78" t="s">
        <v>61</v>
      </c>
      <c r="J557">
        <f t="shared" si="8"/>
        <v>6</v>
      </c>
    </row>
    <row r="558" spans="1:10" x14ac:dyDescent="0.25">
      <c r="A558">
        <v>2</v>
      </c>
      <c r="B558" s="76">
        <v>482</v>
      </c>
      <c r="C558" s="76">
        <v>10.19</v>
      </c>
      <c r="D558" s="76">
        <v>4</v>
      </c>
      <c r="E558" s="77" t="s">
        <v>47</v>
      </c>
      <c r="F558" s="78" t="s">
        <v>20</v>
      </c>
      <c r="J558">
        <f t="shared" si="8"/>
        <v>4</v>
      </c>
    </row>
    <row r="559" spans="1:10" x14ac:dyDescent="0.25">
      <c r="A559">
        <v>2</v>
      </c>
      <c r="B559" s="76">
        <v>483</v>
      </c>
      <c r="C559" s="76">
        <v>31.19</v>
      </c>
      <c r="D559" s="76">
        <v>11</v>
      </c>
      <c r="E559" s="77" t="s">
        <v>45</v>
      </c>
      <c r="F559" s="78" t="s">
        <v>25</v>
      </c>
      <c r="J559">
        <f t="shared" si="8"/>
        <v>11</v>
      </c>
    </row>
    <row r="560" spans="1:10" x14ac:dyDescent="0.25">
      <c r="A560">
        <v>2</v>
      </c>
      <c r="B560" s="76">
        <v>484</v>
      </c>
      <c r="C560" s="76">
        <v>20.37</v>
      </c>
      <c r="D560" s="76">
        <v>9</v>
      </c>
      <c r="E560" s="77" t="s">
        <v>45</v>
      </c>
      <c r="F560" s="78" t="s">
        <v>25</v>
      </c>
      <c r="J560">
        <f t="shared" si="8"/>
        <v>9</v>
      </c>
    </row>
    <row r="561" spans="1:10" x14ac:dyDescent="0.25">
      <c r="A561">
        <v>2</v>
      </c>
      <c r="B561" s="76">
        <v>485</v>
      </c>
      <c r="C561" s="76">
        <v>17.829999999999998</v>
      </c>
      <c r="D561" s="76">
        <v>5</v>
      </c>
      <c r="E561" s="77" t="s">
        <v>45</v>
      </c>
      <c r="F561" s="78" t="s">
        <v>25</v>
      </c>
      <c r="J561">
        <f t="shared" si="8"/>
        <v>5</v>
      </c>
    </row>
    <row r="562" spans="1:10" x14ac:dyDescent="0.25">
      <c r="A562">
        <v>2</v>
      </c>
      <c r="B562" s="76">
        <v>486</v>
      </c>
      <c r="C562" s="76">
        <v>35.01</v>
      </c>
      <c r="D562" s="76"/>
      <c r="E562" s="77" t="s">
        <v>45</v>
      </c>
      <c r="F562" s="78" t="s">
        <v>25</v>
      </c>
      <c r="J562">
        <f t="shared" si="8"/>
        <v>9.65</v>
      </c>
    </row>
    <row r="563" spans="1:10" x14ac:dyDescent="0.25">
      <c r="A563">
        <v>2</v>
      </c>
      <c r="B563" s="76">
        <v>487</v>
      </c>
      <c r="C563" s="76">
        <v>19.100000000000001</v>
      </c>
      <c r="D563" s="76">
        <v>9</v>
      </c>
      <c r="E563" s="77" t="s">
        <v>45</v>
      </c>
      <c r="F563" s="78" t="s">
        <v>25</v>
      </c>
      <c r="J563">
        <f t="shared" si="8"/>
        <v>9</v>
      </c>
    </row>
    <row r="564" spans="1:10" x14ac:dyDescent="0.25">
      <c r="A564">
        <v>2</v>
      </c>
      <c r="B564" s="76">
        <v>488</v>
      </c>
      <c r="C564" s="76">
        <v>35.65</v>
      </c>
      <c r="D564" s="76">
        <v>13</v>
      </c>
      <c r="E564" s="77" t="s">
        <v>45</v>
      </c>
      <c r="F564" s="78" t="s">
        <v>25</v>
      </c>
      <c r="J564">
        <f t="shared" si="8"/>
        <v>13</v>
      </c>
    </row>
    <row r="565" spans="1:10" x14ac:dyDescent="0.25">
      <c r="A565">
        <v>2</v>
      </c>
      <c r="B565" s="76">
        <v>489</v>
      </c>
      <c r="C565" s="76">
        <v>21.65</v>
      </c>
      <c r="D565" s="76"/>
      <c r="E565" s="77" t="s">
        <v>45</v>
      </c>
      <c r="F565" s="78" t="s">
        <v>25</v>
      </c>
      <c r="J565">
        <f t="shared" si="8"/>
        <v>8.86</v>
      </c>
    </row>
    <row r="566" spans="1:10" x14ac:dyDescent="0.25">
      <c r="A566">
        <v>2</v>
      </c>
      <c r="B566" s="76">
        <v>490</v>
      </c>
      <c r="C566" s="76">
        <v>12.1</v>
      </c>
      <c r="D566" s="76">
        <v>6</v>
      </c>
      <c r="E566" s="77" t="s">
        <v>62</v>
      </c>
      <c r="F566" s="78" t="s">
        <v>63</v>
      </c>
      <c r="J566">
        <f t="shared" si="8"/>
        <v>6</v>
      </c>
    </row>
    <row r="567" spans="1:10" x14ac:dyDescent="0.25">
      <c r="A567">
        <v>2</v>
      </c>
      <c r="B567" s="76">
        <v>491</v>
      </c>
      <c r="C567" s="76">
        <v>15.92</v>
      </c>
      <c r="D567" s="76">
        <v>9</v>
      </c>
      <c r="E567" s="77" t="s">
        <v>45</v>
      </c>
      <c r="F567" s="78" t="s">
        <v>25</v>
      </c>
      <c r="J567">
        <f t="shared" si="8"/>
        <v>9</v>
      </c>
    </row>
    <row r="568" spans="1:10" x14ac:dyDescent="0.25">
      <c r="A568">
        <v>2</v>
      </c>
      <c r="B568" s="76">
        <v>492</v>
      </c>
      <c r="C568" s="76">
        <v>38.200000000000003</v>
      </c>
      <c r="D568" s="76">
        <v>11</v>
      </c>
      <c r="E568" s="77" t="s">
        <v>45</v>
      </c>
      <c r="F568" s="78" t="s">
        <v>25</v>
      </c>
      <c r="J568">
        <f t="shared" si="8"/>
        <v>11</v>
      </c>
    </row>
    <row r="569" spans="1:10" x14ac:dyDescent="0.25">
      <c r="A569">
        <v>2</v>
      </c>
      <c r="B569" s="76">
        <v>493</v>
      </c>
      <c r="C569" s="76">
        <v>29.92</v>
      </c>
      <c r="D569" s="76"/>
      <c r="E569" s="77" t="s">
        <v>45</v>
      </c>
      <c r="F569" s="78" t="s">
        <v>25</v>
      </c>
      <c r="J569">
        <f t="shared" si="8"/>
        <v>9.35</v>
      </c>
    </row>
    <row r="570" spans="1:10" x14ac:dyDescent="0.25">
      <c r="A570">
        <v>2</v>
      </c>
      <c r="B570" s="76">
        <v>494</v>
      </c>
      <c r="C570" s="76">
        <v>12.73</v>
      </c>
      <c r="D570" s="76">
        <v>7</v>
      </c>
      <c r="E570" s="77" t="s">
        <v>45</v>
      </c>
      <c r="F570" s="78" t="s">
        <v>25</v>
      </c>
      <c r="J570">
        <f t="shared" si="8"/>
        <v>7</v>
      </c>
    </row>
    <row r="571" spans="1:10" x14ac:dyDescent="0.25">
      <c r="A571">
        <v>2</v>
      </c>
      <c r="B571" s="76">
        <v>495.1</v>
      </c>
      <c r="C571" s="76">
        <v>19.100000000000001</v>
      </c>
      <c r="D571" s="76">
        <v>11</v>
      </c>
      <c r="E571" s="77" t="s">
        <v>45</v>
      </c>
      <c r="F571" s="78" t="s">
        <v>25</v>
      </c>
      <c r="J571">
        <f t="shared" si="8"/>
        <v>11</v>
      </c>
    </row>
    <row r="572" spans="1:10" x14ac:dyDescent="0.25">
      <c r="A572">
        <v>2</v>
      </c>
      <c r="B572" s="76">
        <v>495.2</v>
      </c>
      <c r="C572" s="76">
        <v>18.46</v>
      </c>
      <c r="D572" s="76">
        <v>12</v>
      </c>
      <c r="E572" s="77" t="s">
        <v>45</v>
      </c>
      <c r="F572" s="78" t="s">
        <v>25</v>
      </c>
      <c r="J572">
        <f t="shared" si="8"/>
        <v>12</v>
      </c>
    </row>
    <row r="573" spans="1:10" x14ac:dyDescent="0.25">
      <c r="A573">
        <v>2</v>
      </c>
      <c r="B573" s="76">
        <v>496</v>
      </c>
      <c r="C573" s="76">
        <v>23.55</v>
      </c>
      <c r="D573" s="76">
        <v>12</v>
      </c>
      <c r="E573" s="77" t="s">
        <v>45</v>
      </c>
      <c r="F573" s="78" t="s">
        <v>25</v>
      </c>
      <c r="J573">
        <f t="shared" si="8"/>
        <v>12</v>
      </c>
    </row>
    <row r="574" spans="1:10" x14ac:dyDescent="0.25">
      <c r="A574">
        <v>2</v>
      </c>
      <c r="B574" s="76">
        <v>497</v>
      </c>
      <c r="C574" s="76">
        <v>27.06</v>
      </c>
      <c r="D574" s="76"/>
      <c r="E574" s="77" t="s">
        <v>45</v>
      </c>
      <c r="F574" s="78" t="s">
        <v>25</v>
      </c>
      <c r="J574">
        <f t="shared" si="8"/>
        <v>9.18</v>
      </c>
    </row>
    <row r="575" spans="1:10" x14ac:dyDescent="0.25">
      <c r="A575">
        <v>2</v>
      </c>
      <c r="B575" s="76">
        <v>498</v>
      </c>
      <c r="C575" s="76">
        <v>17.510000000000002</v>
      </c>
      <c r="D575" s="76">
        <v>8</v>
      </c>
      <c r="E575" s="77" t="s">
        <v>45</v>
      </c>
      <c r="F575" s="78" t="s">
        <v>25</v>
      </c>
      <c r="J575">
        <f t="shared" si="8"/>
        <v>8</v>
      </c>
    </row>
    <row r="576" spans="1:10" x14ac:dyDescent="0.25">
      <c r="A576">
        <v>2</v>
      </c>
      <c r="B576" s="76">
        <v>499</v>
      </c>
      <c r="C576" s="76">
        <v>15.28</v>
      </c>
      <c r="D576" s="76"/>
      <c r="E576" s="77" t="s">
        <v>45</v>
      </c>
      <c r="F576" s="78" t="s">
        <v>25</v>
      </c>
      <c r="J576">
        <f t="shared" si="8"/>
        <v>8.48</v>
      </c>
    </row>
    <row r="577" spans="1:10" x14ac:dyDescent="0.25">
      <c r="A577">
        <v>2</v>
      </c>
      <c r="B577" s="76">
        <v>500.1</v>
      </c>
      <c r="C577" s="76">
        <v>37.56</v>
      </c>
      <c r="D577" s="76">
        <v>12</v>
      </c>
      <c r="E577" s="77" t="s">
        <v>45</v>
      </c>
      <c r="F577" s="78" t="s">
        <v>25</v>
      </c>
      <c r="J577">
        <f t="shared" si="8"/>
        <v>12</v>
      </c>
    </row>
    <row r="578" spans="1:10" x14ac:dyDescent="0.25">
      <c r="A578">
        <v>2</v>
      </c>
      <c r="B578" s="76">
        <v>500.2</v>
      </c>
      <c r="C578" s="76">
        <v>32.47</v>
      </c>
      <c r="D578" s="76">
        <v>10</v>
      </c>
      <c r="E578" s="77" t="s">
        <v>45</v>
      </c>
      <c r="F578" s="78" t="s">
        <v>25</v>
      </c>
      <c r="J578">
        <f t="shared" si="8"/>
        <v>10</v>
      </c>
    </row>
    <row r="579" spans="1:10" x14ac:dyDescent="0.25">
      <c r="A579">
        <v>2</v>
      </c>
      <c r="B579" s="76">
        <v>501.1</v>
      </c>
      <c r="C579" s="76">
        <v>22.92</v>
      </c>
      <c r="D579" s="76">
        <v>11</v>
      </c>
      <c r="E579" s="77" t="s">
        <v>45</v>
      </c>
      <c r="F579" s="78" t="s">
        <v>25</v>
      </c>
      <c r="J579">
        <f t="shared" ref="J579:J629" si="9">IF(AND(D579="",F579=$I$4),ROUND($I$2+($I$3*C579),2),D579)</f>
        <v>11</v>
      </c>
    </row>
    <row r="580" spans="1:10" x14ac:dyDescent="0.25">
      <c r="A580">
        <v>2</v>
      </c>
      <c r="B580" s="76">
        <v>501.2</v>
      </c>
      <c r="C580" s="76">
        <v>34.380000000000003</v>
      </c>
      <c r="D580" s="76">
        <v>12</v>
      </c>
      <c r="E580" s="77" t="s">
        <v>45</v>
      </c>
      <c r="F580" s="78" t="s">
        <v>25</v>
      </c>
      <c r="J580">
        <f t="shared" si="9"/>
        <v>12</v>
      </c>
    </row>
    <row r="581" spans="1:10" x14ac:dyDescent="0.25">
      <c r="A581">
        <v>2</v>
      </c>
      <c r="B581" s="76">
        <v>502</v>
      </c>
      <c r="C581" s="76">
        <v>12.73</v>
      </c>
      <c r="D581" s="76">
        <v>8</v>
      </c>
      <c r="E581" s="77" t="s">
        <v>45</v>
      </c>
      <c r="F581" s="78" t="s">
        <v>25</v>
      </c>
      <c r="J581">
        <f t="shared" si="9"/>
        <v>8</v>
      </c>
    </row>
    <row r="582" spans="1:10" x14ac:dyDescent="0.25">
      <c r="A582">
        <v>2</v>
      </c>
      <c r="B582" s="76">
        <v>503</v>
      </c>
      <c r="C582" s="76">
        <v>22.28</v>
      </c>
      <c r="D582" s="76">
        <v>11</v>
      </c>
      <c r="E582" s="77" t="s">
        <v>45</v>
      </c>
      <c r="F582" s="78" t="s">
        <v>25</v>
      </c>
      <c r="J582">
        <f t="shared" si="9"/>
        <v>11</v>
      </c>
    </row>
    <row r="583" spans="1:10" x14ac:dyDescent="0.25">
      <c r="A583">
        <v>2</v>
      </c>
      <c r="B583" s="76">
        <v>504</v>
      </c>
      <c r="C583" s="76">
        <v>11.46</v>
      </c>
      <c r="D583" s="76"/>
      <c r="E583" s="77" t="s">
        <v>45</v>
      </c>
      <c r="F583" s="78" t="s">
        <v>25</v>
      </c>
      <c r="J583">
        <f t="shared" si="9"/>
        <v>8.25</v>
      </c>
    </row>
    <row r="584" spans="1:10" x14ac:dyDescent="0.25">
      <c r="A584">
        <v>2</v>
      </c>
      <c r="B584" s="76">
        <v>505.1</v>
      </c>
      <c r="C584" s="76">
        <v>34.380000000000003</v>
      </c>
      <c r="D584" s="76">
        <v>14</v>
      </c>
      <c r="E584" s="77" t="s">
        <v>45</v>
      </c>
      <c r="F584" s="78" t="s">
        <v>25</v>
      </c>
      <c r="J584">
        <f t="shared" si="9"/>
        <v>14</v>
      </c>
    </row>
    <row r="585" spans="1:10" x14ac:dyDescent="0.25">
      <c r="A585">
        <v>2</v>
      </c>
      <c r="B585" s="76">
        <v>505.2</v>
      </c>
      <c r="C585" s="76">
        <v>16.55</v>
      </c>
      <c r="D585" s="76">
        <v>10</v>
      </c>
      <c r="E585" s="77" t="s">
        <v>45</v>
      </c>
      <c r="F585" s="78" t="s">
        <v>25</v>
      </c>
      <c r="J585">
        <f t="shared" si="9"/>
        <v>10</v>
      </c>
    </row>
    <row r="586" spans="1:10" x14ac:dyDescent="0.25">
      <c r="A586">
        <v>2</v>
      </c>
      <c r="B586" s="76">
        <v>506</v>
      </c>
      <c r="C586" s="76">
        <v>9.8699999999999992</v>
      </c>
      <c r="D586" s="76">
        <v>5</v>
      </c>
      <c r="E586" s="77" t="s">
        <v>52</v>
      </c>
      <c r="F586" s="78" t="s">
        <v>24</v>
      </c>
      <c r="J586">
        <f t="shared" si="9"/>
        <v>5</v>
      </c>
    </row>
    <row r="587" spans="1:10" x14ac:dyDescent="0.25">
      <c r="A587">
        <v>2</v>
      </c>
      <c r="B587" s="76">
        <v>507</v>
      </c>
      <c r="C587" s="76">
        <v>17.510000000000002</v>
      </c>
      <c r="D587" s="76"/>
      <c r="E587" s="77" t="s">
        <v>52</v>
      </c>
      <c r="F587" s="78" t="s">
        <v>24</v>
      </c>
      <c r="J587">
        <f t="shared" si="9"/>
        <v>0</v>
      </c>
    </row>
    <row r="588" spans="1:10" x14ac:dyDescent="0.25">
      <c r="A588">
        <v>2</v>
      </c>
      <c r="B588" s="76">
        <v>508</v>
      </c>
      <c r="C588" s="76">
        <v>19.100000000000001</v>
      </c>
      <c r="D588" s="76">
        <v>7</v>
      </c>
      <c r="E588" s="77" t="s">
        <v>52</v>
      </c>
      <c r="F588" s="78" t="s">
        <v>24</v>
      </c>
      <c r="J588">
        <f t="shared" si="9"/>
        <v>7</v>
      </c>
    </row>
    <row r="589" spans="1:10" x14ac:dyDescent="0.25">
      <c r="A589">
        <v>2</v>
      </c>
      <c r="B589" s="76">
        <v>509</v>
      </c>
      <c r="C589" s="76">
        <v>27.37</v>
      </c>
      <c r="D589" s="76">
        <v>10</v>
      </c>
      <c r="E589" s="77" t="s">
        <v>45</v>
      </c>
      <c r="F589" s="78" t="s">
        <v>25</v>
      </c>
      <c r="J589">
        <f t="shared" si="9"/>
        <v>10</v>
      </c>
    </row>
    <row r="590" spans="1:10" x14ac:dyDescent="0.25">
      <c r="A590">
        <v>2</v>
      </c>
      <c r="B590" s="76">
        <v>510</v>
      </c>
      <c r="C590" s="76">
        <v>40.11</v>
      </c>
      <c r="D590" s="76">
        <v>11</v>
      </c>
      <c r="E590" s="77" t="s">
        <v>45</v>
      </c>
      <c r="F590" s="78" t="s">
        <v>25</v>
      </c>
      <c r="J590">
        <f t="shared" si="9"/>
        <v>11</v>
      </c>
    </row>
    <row r="591" spans="1:10" x14ac:dyDescent="0.25">
      <c r="A591">
        <v>2</v>
      </c>
      <c r="B591" s="76">
        <v>511</v>
      </c>
      <c r="C591" s="76">
        <v>16.55</v>
      </c>
      <c r="D591" s="76"/>
      <c r="E591" s="77" t="s">
        <v>45</v>
      </c>
      <c r="F591" s="78" t="s">
        <v>25</v>
      </c>
      <c r="J591">
        <f t="shared" si="9"/>
        <v>8.56</v>
      </c>
    </row>
    <row r="592" spans="1:10" x14ac:dyDescent="0.25">
      <c r="A592">
        <v>2</v>
      </c>
      <c r="B592" s="76">
        <v>512</v>
      </c>
      <c r="C592" s="76">
        <v>15.92</v>
      </c>
      <c r="D592" s="76">
        <v>10</v>
      </c>
      <c r="E592" s="77" t="s">
        <v>46</v>
      </c>
      <c r="F592" s="78" t="s">
        <v>17</v>
      </c>
      <c r="J592">
        <f t="shared" si="9"/>
        <v>10</v>
      </c>
    </row>
    <row r="593" spans="1:10" x14ac:dyDescent="0.25">
      <c r="A593">
        <v>2</v>
      </c>
      <c r="B593" s="76">
        <v>513</v>
      </c>
      <c r="C593" s="76">
        <v>12.73</v>
      </c>
      <c r="D593" s="76">
        <v>4</v>
      </c>
      <c r="E593" s="77" t="s">
        <v>47</v>
      </c>
      <c r="F593" s="78" t="s">
        <v>20</v>
      </c>
      <c r="J593">
        <f t="shared" si="9"/>
        <v>4</v>
      </c>
    </row>
    <row r="594" spans="1:10" x14ac:dyDescent="0.25">
      <c r="A594">
        <v>2</v>
      </c>
      <c r="B594" s="76">
        <v>514</v>
      </c>
      <c r="C594" s="76">
        <v>31.83</v>
      </c>
      <c r="D594" s="76">
        <v>14</v>
      </c>
      <c r="E594" s="77" t="s">
        <v>45</v>
      </c>
      <c r="F594" s="78" t="s">
        <v>25</v>
      </c>
      <c r="J594">
        <f t="shared" si="9"/>
        <v>14</v>
      </c>
    </row>
    <row r="595" spans="1:10" x14ac:dyDescent="0.25">
      <c r="A595">
        <v>2</v>
      </c>
      <c r="B595" s="76">
        <v>515</v>
      </c>
      <c r="C595" s="76">
        <v>29.28</v>
      </c>
      <c r="D595" s="76">
        <v>9</v>
      </c>
      <c r="E595" s="77" t="s">
        <v>45</v>
      </c>
      <c r="F595" s="78" t="s">
        <v>25</v>
      </c>
      <c r="J595">
        <f t="shared" si="9"/>
        <v>9</v>
      </c>
    </row>
    <row r="596" spans="1:10" x14ac:dyDescent="0.25">
      <c r="A596">
        <v>2</v>
      </c>
      <c r="B596" s="76">
        <v>516</v>
      </c>
      <c r="C596" s="76">
        <v>14.01</v>
      </c>
      <c r="D596" s="76">
        <v>7</v>
      </c>
      <c r="E596" s="77" t="s">
        <v>47</v>
      </c>
      <c r="F596" s="78" t="s">
        <v>20</v>
      </c>
      <c r="J596">
        <f t="shared" si="9"/>
        <v>7</v>
      </c>
    </row>
    <row r="597" spans="1:10" x14ac:dyDescent="0.25">
      <c r="A597">
        <v>2</v>
      </c>
      <c r="B597" s="76">
        <v>517</v>
      </c>
      <c r="C597" s="76">
        <v>15.28</v>
      </c>
      <c r="D597" s="76">
        <v>9</v>
      </c>
      <c r="E597" s="77" t="s">
        <v>45</v>
      </c>
      <c r="F597" s="78" t="s">
        <v>25</v>
      </c>
      <c r="J597">
        <f t="shared" si="9"/>
        <v>9</v>
      </c>
    </row>
    <row r="598" spans="1:10" x14ac:dyDescent="0.25">
      <c r="A598">
        <v>2</v>
      </c>
      <c r="B598" s="76">
        <v>518</v>
      </c>
      <c r="C598" s="76">
        <v>10.19</v>
      </c>
      <c r="D598" s="76">
        <v>6</v>
      </c>
      <c r="E598" s="77" t="s">
        <v>46</v>
      </c>
      <c r="F598" s="78" t="s">
        <v>17</v>
      </c>
      <c r="J598">
        <f t="shared" si="9"/>
        <v>6</v>
      </c>
    </row>
    <row r="599" spans="1:10" x14ac:dyDescent="0.25">
      <c r="A599">
        <v>2</v>
      </c>
      <c r="B599" s="76">
        <v>519</v>
      </c>
      <c r="C599" s="76">
        <v>25.46</v>
      </c>
      <c r="D599" s="76">
        <v>10</v>
      </c>
      <c r="E599" s="77" t="s">
        <v>45</v>
      </c>
      <c r="F599" s="78" t="s">
        <v>25</v>
      </c>
      <c r="J599">
        <f t="shared" si="9"/>
        <v>10</v>
      </c>
    </row>
    <row r="600" spans="1:10" x14ac:dyDescent="0.25">
      <c r="A600">
        <v>2</v>
      </c>
      <c r="B600" s="76">
        <v>520</v>
      </c>
      <c r="C600" s="76">
        <v>48.38</v>
      </c>
      <c r="D600" s="76">
        <v>9</v>
      </c>
      <c r="E600" s="77" t="s">
        <v>45</v>
      </c>
      <c r="F600" s="78" t="s">
        <v>25</v>
      </c>
      <c r="J600">
        <f t="shared" si="9"/>
        <v>9</v>
      </c>
    </row>
    <row r="601" spans="1:10" x14ac:dyDescent="0.25">
      <c r="A601">
        <v>2</v>
      </c>
      <c r="B601" s="76">
        <v>521</v>
      </c>
      <c r="C601" s="76">
        <v>26.1</v>
      </c>
      <c r="D601" s="76">
        <v>7</v>
      </c>
      <c r="E601" s="77" t="s">
        <v>45</v>
      </c>
      <c r="F601" s="78" t="s">
        <v>25</v>
      </c>
      <c r="J601">
        <f t="shared" si="9"/>
        <v>7</v>
      </c>
    </row>
    <row r="602" spans="1:10" x14ac:dyDescent="0.25">
      <c r="A602">
        <v>2</v>
      </c>
      <c r="B602" s="76">
        <v>522</v>
      </c>
      <c r="C602" s="76">
        <v>13.37</v>
      </c>
      <c r="D602" s="76">
        <v>6</v>
      </c>
      <c r="E602" s="77" t="s">
        <v>45</v>
      </c>
      <c r="F602" s="78" t="s">
        <v>25</v>
      </c>
      <c r="J602">
        <f t="shared" si="9"/>
        <v>6</v>
      </c>
    </row>
    <row r="603" spans="1:10" x14ac:dyDescent="0.25">
      <c r="A603">
        <v>2</v>
      </c>
      <c r="B603" s="76">
        <v>523</v>
      </c>
      <c r="C603" s="76">
        <v>23.55</v>
      </c>
      <c r="D603" s="76">
        <v>6</v>
      </c>
      <c r="E603" s="77" t="s">
        <v>45</v>
      </c>
      <c r="F603" s="78" t="s">
        <v>25</v>
      </c>
      <c r="J603">
        <f t="shared" si="9"/>
        <v>6</v>
      </c>
    </row>
    <row r="604" spans="1:10" x14ac:dyDescent="0.25">
      <c r="A604">
        <v>2</v>
      </c>
      <c r="B604" s="76">
        <v>524</v>
      </c>
      <c r="C604" s="76">
        <v>23.87</v>
      </c>
      <c r="D604" s="76">
        <v>7</v>
      </c>
      <c r="E604" s="77" t="s">
        <v>45</v>
      </c>
      <c r="F604" s="78" t="s">
        <v>25</v>
      </c>
      <c r="J604">
        <f t="shared" si="9"/>
        <v>7</v>
      </c>
    </row>
    <row r="605" spans="1:10" x14ac:dyDescent="0.25">
      <c r="A605">
        <v>2</v>
      </c>
      <c r="B605" s="76">
        <v>525</v>
      </c>
      <c r="C605" s="76">
        <v>14.32</v>
      </c>
      <c r="D605" s="76">
        <v>6</v>
      </c>
      <c r="E605" s="77" t="s">
        <v>45</v>
      </c>
      <c r="F605" s="78" t="s">
        <v>25</v>
      </c>
      <c r="J605">
        <f t="shared" si="9"/>
        <v>6</v>
      </c>
    </row>
    <row r="606" spans="1:10" x14ac:dyDescent="0.25">
      <c r="A606">
        <v>2</v>
      </c>
      <c r="B606" s="76">
        <v>526</v>
      </c>
      <c r="C606" s="76">
        <v>22.6</v>
      </c>
      <c r="D606" s="76">
        <v>6</v>
      </c>
      <c r="E606" s="77" t="s">
        <v>45</v>
      </c>
      <c r="F606" s="78" t="s">
        <v>25</v>
      </c>
      <c r="J606">
        <f t="shared" si="9"/>
        <v>6</v>
      </c>
    </row>
    <row r="607" spans="1:10" x14ac:dyDescent="0.25">
      <c r="A607">
        <v>2</v>
      </c>
      <c r="B607" s="76">
        <v>527</v>
      </c>
      <c r="C607" s="76">
        <v>15.28</v>
      </c>
      <c r="D607" s="76">
        <v>6</v>
      </c>
      <c r="E607" s="77" t="s">
        <v>45</v>
      </c>
      <c r="F607" s="78" t="s">
        <v>25</v>
      </c>
      <c r="J607">
        <f t="shared" si="9"/>
        <v>6</v>
      </c>
    </row>
    <row r="608" spans="1:10" x14ac:dyDescent="0.25">
      <c r="A608">
        <v>2</v>
      </c>
      <c r="B608" s="76">
        <v>528</v>
      </c>
      <c r="C608" s="76">
        <v>18.46</v>
      </c>
      <c r="D608" s="76">
        <v>9</v>
      </c>
      <c r="E608" s="77" t="s">
        <v>45</v>
      </c>
      <c r="F608" s="78" t="s">
        <v>25</v>
      </c>
      <c r="J608">
        <f t="shared" si="9"/>
        <v>9</v>
      </c>
    </row>
    <row r="609" spans="1:10" x14ac:dyDescent="0.25">
      <c r="A609">
        <v>2</v>
      </c>
      <c r="B609" s="76">
        <v>529</v>
      </c>
      <c r="C609" s="76">
        <v>25.46</v>
      </c>
      <c r="D609" s="76">
        <v>8</v>
      </c>
      <c r="E609" s="77" t="s">
        <v>45</v>
      </c>
      <c r="F609" s="78" t="s">
        <v>25</v>
      </c>
      <c r="J609">
        <f t="shared" si="9"/>
        <v>8</v>
      </c>
    </row>
    <row r="610" spans="1:10" x14ac:dyDescent="0.25">
      <c r="A610">
        <v>2</v>
      </c>
      <c r="B610" s="76">
        <v>530</v>
      </c>
      <c r="C610" s="76">
        <v>21.01</v>
      </c>
      <c r="D610" s="76">
        <v>7</v>
      </c>
      <c r="E610" s="77" t="s">
        <v>45</v>
      </c>
      <c r="F610" s="78" t="s">
        <v>25</v>
      </c>
      <c r="J610">
        <f t="shared" si="9"/>
        <v>7</v>
      </c>
    </row>
    <row r="611" spans="1:10" x14ac:dyDescent="0.25">
      <c r="A611">
        <v>2</v>
      </c>
      <c r="B611" s="76">
        <v>531</v>
      </c>
      <c r="C611" s="76">
        <v>19.100000000000001</v>
      </c>
      <c r="D611" s="76">
        <v>7</v>
      </c>
      <c r="E611" s="77" t="s">
        <v>45</v>
      </c>
      <c r="F611" s="78" t="s">
        <v>25</v>
      </c>
      <c r="J611">
        <f t="shared" si="9"/>
        <v>7</v>
      </c>
    </row>
    <row r="612" spans="1:10" x14ac:dyDescent="0.25">
      <c r="A612">
        <v>2</v>
      </c>
      <c r="B612" s="76">
        <v>532</v>
      </c>
      <c r="C612" s="76">
        <v>38.200000000000003</v>
      </c>
      <c r="D612" s="76">
        <v>9</v>
      </c>
      <c r="E612" s="77" t="s">
        <v>45</v>
      </c>
      <c r="F612" s="78" t="s">
        <v>25</v>
      </c>
      <c r="J612">
        <f t="shared" si="9"/>
        <v>9</v>
      </c>
    </row>
    <row r="613" spans="1:10" x14ac:dyDescent="0.25">
      <c r="A613">
        <v>2</v>
      </c>
      <c r="B613" s="76">
        <v>533.1</v>
      </c>
      <c r="C613" s="76">
        <v>14.01</v>
      </c>
      <c r="D613" s="76">
        <v>6</v>
      </c>
      <c r="E613" s="77" t="s">
        <v>45</v>
      </c>
      <c r="F613" s="78" t="s">
        <v>25</v>
      </c>
      <c r="J613">
        <f t="shared" si="9"/>
        <v>6</v>
      </c>
    </row>
    <row r="614" spans="1:10" x14ac:dyDescent="0.25">
      <c r="A614">
        <v>2</v>
      </c>
      <c r="B614" s="76">
        <v>533.20000000000005</v>
      </c>
      <c r="C614" s="76">
        <v>17.510000000000002</v>
      </c>
      <c r="D614" s="76">
        <v>6</v>
      </c>
      <c r="E614" s="77" t="s">
        <v>45</v>
      </c>
      <c r="F614" s="78" t="s">
        <v>25</v>
      </c>
      <c r="J614">
        <f t="shared" si="9"/>
        <v>6</v>
      </c>
    </row>
    <row r="615" spans="1:10" x14ac:dyDescent="0.25">
      <c r="A615">
        <v>2</v>
      </c>
      <c r="B615" s="76">
        <v>534</v>
      </c>
      <c r="C615" s="76">
        <v>14.01</v>
      </c>
      <c r="D615" s="76">
        <v>8</v>
      </c>
      <c r="E615" s="77" t="s">
        <v>45</v>
      </c>
      <c r="F615" s="78" t="s">
        <v>25</v>
      </c>
      <c r="J615">
        <f t="shared" si="9"/>
        <v>8</v>
      </c>
    </row>
    <row r="616" spans="1:10" x14ac:dyDescent="0.25">
      <c r="A616">
        <v>2</v>
      </c>
      <c r="B616" s="76">
        <v>535</v>
      </c>
      <c r="C616" s="76">
        <v>12.1</v>
      </c>
      <c r="D616" s="76">
        <v>4</v>
      </c>
      <c r="E616" s="77" t="s">
        <v>45</v>
      </c>
      <c r="F616" s="78" t="s">
        <v>25</v>
      </c>
      <c r="J616">
        <f t="shared" si="9"/>
        <v>4</v>
      </c>
    </row>
    <row r="617" spans="1:10" x14ac:dyDescent="0.25">
      <c r="A617">
        <v>2</v>
      </c>
      <c r="B617" s="76">
        <v>536</v>
      </c>
      <c r="C617" s="76">
        <v>12.73</v>
      </c>
      <c r="D617" s="76">
        <v>5</v>
      </c>
      <c r="E617" s="77" t="s">
        <v>45</v>
      </c>
      <c r="F617" s="78" t="s">
        <v>25</v>
      </c>
      <c r="J617">
        <f t="shared" si="9"/>
        <v>5</v>
      </c>
    </row>
    <row r="618" spans="1:10" x14ac:dyDescent="0.25">
      <c r="A618">
        <v>2</v>
      </c>
      <c r="B618" s="76">
        <v>537.1</v>
      </c>
      <c r="C618" s="76">
        <v>27.06</v>
      </c>
      <c r="D618" s="76">
        <v>9</v>
      </c>
      <c r="E618" s="77" t="s">
        <v>45</v>
      </c>
      <c r="F618" s="78" t="s">
        <v>25</v>
      </c>
      <c r="J618">
        <f t="shared" si="9"/>
        <v>9</v>
      </c>
    </row>
    <row r="619" spans="1:10" x14ac:dyDescent="0.25">
      <c r="A619">
        <v>2</v>
      </c>
      <c r="B619" s="76">
        <v>537.20000000000005</v>
      </c>
      <c r="C619" s="76">
        <v>25.46</v>
      </c>
      <c r="D619" s="76">
        <v>9</v>
      </c>
      <c r="E619" s="77" t="s">
        <v>45</v>
      </c>
      <c r="F619" s="78" t="s">
        <v>25</v>
      </c>
      <c r="J619">
        <f t="shared" si="9"/>
        <v>9</v>
      </c>
    </row>
    <row r="620" spans="1:10" x14ac:dyDescent="0.25">
      <c r="A620">
        <v>2</v>
      </c>
      <c r="B620" s="76">
        <v>538</v>
      </c>
      <c r="C620" s="76">
        <v>12.73</v>
      </c>
      <c r="D620" s="76">
        <v>4</v>
      </c>
      <c r="E620" s="77" t="s">
        <v>45</v>
      </c>
      <c r="F620" s="78" t="s">
        <v>25</v>
      </c>
      <c r="J620">
        <f t="shared" si="9"/>
        <v>4</v>
      </c>
    </row>
    <row r="621" spans="1:10" x14ac:dyDescent="0.25">
      <c r="A621">
        <v>2</v>
      </c>
      <c r="B621" s="76">
        <v>539</v>
      </c>
      <c r="C621" s="76">
        <v>10.19</v>
      </c>
      <c r="D621" s="76">
        <v>4</v>
      </c>
      <c r="E621" s="77" t="s">
        <v>45</v>
      </c>
      <c r="F621" s="78" t="s">
        <v>25</v>
      </c>
      <c r="J621">
        <f t="shared" si="9"/>
        <v>4</v>
      </c>
    </row>
    <row r="622" spans="1:10" x14ac:dyDescent="0.25">
      <c r="A622">
        <v>2</v>
      </c>
      <c r="B622" s="76">
        <v>540.1</v>
      </c>
      <c r="C622" s="76">
        <v>21.33</v>
      </c>
      <c r="D622" s="76">
        <v>7</v>
      </c>
      <c r="E622" s="77" t="s">
        <v>45</v>
      </c>
      <c r="F622" s="78" t="s">
        <v>25</v>
      </c>
      <c r="J622">
        <f t="shared" si="9"/>
        <v>7</v>
      </c>
    </row>
    <row r="623" spans="1:10" x14ac:dyDescent="0.25">
      <c r="A623">
        <v>2</v>
      </c>
      <c r="B623" s="76">
        <v>540.20000000000005</v>
      </c>
      <c r="C623" s="76">
        <v>19.739999999999998</v>
      </c>
      <c r="D623" s="76">
        <v>6</v>
      </c>
      <c r="E623" s="77" t="s">
        <v>45</v>
      </c>
      <c r="F623" s="78" t="s">
        <v>25</v>
      </c>
      <c r="J623">
        <f t="shared" si="9"/>
        <v>6</v>
      </c>
    </row>
    <row r="624" spans="1:10" x14ac:dyDescent="0.25">
      <c r="A624">
        <v>2</v>
      </c>
      <c r="B624" s="76">
        <v>541</v>
      </c>
      <c r="C624" s="76">
        <v>42.02</v>
      </c>
      <c r="D624" s="76">
        <v>8</v>
      </c>
      <c r="E624" s="77" t="s">
        <v>45</v>
      </c>
      <c r="F624" s="78" t="s">
        <v>25</v>
      </c>
      <c r="J624">
        <f t="shared" si="9"/>
        <v>8</v>
      </c>
    </row>
    <row r="625" spans="1:10" x14ac:dyDescent="0.25">
      <c r="A625">
        <v>2</v>
      </c>
      <c r="B625" s="76">
        <v>542</v>
      </c>
      <c r="C625" s="76">
        <v>30.24</v>
      </c>
      <c r="D625" s="76">
        <v>8</v>
      </c>
      <c r="E625" s="77" t="s">
        <v>45</v>
      </c>
      <c r="F625" s="78" t="s">
        <v>25</v>
      </c>
      <c r="J625">
        <f t="shared" si="9"/>
        <v>8</v>
      </c>
    </row>
    <row r="626" spans="1:10" x14ac:dyDescent="0.25">
      <c r="A626">
        <v>2</v>
      </c>
      <c r="B626" s="76">
        <v>543</v>
      </c>
      <c r="C626" s="76">
        <v>12.73</v>
      </c>
      <c r="D626" s="76">
        <v>4</v>
      </c>
      <c r="E626" s="77" t="s">
        <v>45</v>
      </c>
      <c r="F626" s="78" t="s">
        <v>25</v>
      </c>
      <c r="J626">
        <f t="shared" si="9"/>
        <v>4</v>
      </c>
    </row>
    <row r="627" spans="1:10" x14ac:dyDescent="0.25">
      <c r="A627">
        <v>2</v>
      </c>
      <c r="B627" s="76">
        <v>544</v>
      </c>
      <c r="C627" s="76">
        <v>40.74</v>
      </c>
      <c r="D627" s="76">
        <v>7</v>
      </c>
      <c r="E627" s="77" t="s">
        <v>45</v>
      </c>
      <c r="F627" s="78" t="s">
        <v>25</v>
      </c>
      <c r="J627">
        <f t="shared" si="9"/>
        <v>7</v>
      </c>
    </row>
    <row r="628" spans="1:10" x14ac:dyDescent="0.25">
      <c r="A628">
        <v>2</v>
      </c>
      <c r="B628" s="76">
        <v>545</v>
      </c>
      <c r="C628" s="76">
        <v>28.65</v>
      </c>
      <c r="D628" s="76">
        <v>6</v>
      </c>
      <c r="E628" s="77" t="s">
        <v>45</v>
      </c>
      <c r="F628" s="78" t="s">
        <v>25</v>
      </c>
      <c r="J628">
        <f t="shared" si="9"/>
        <v>6</v>
      </c>
    </row>
    <row r="629" spans="1:10" x14ac:dyDescent="0.25">
      <c r="A629">
        <v>2</v>
      </c>
      <c r="B629" s="76">
        <v>546</v>
      </c>
      <c r="C629" s="76">
        <v>14.01</v>
      </c>
      <c r="D629" s="76">
        <v>6</v>
      </c>
      <c r="E629" s="77" t="s">
        <v>45</v>
      </c>
      <c r="F629" s="78" t="s">
        <v>25</v>
      </c>
      <c r="J629">
        <f t="shared" si="9"/>
        <v>6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CUADRO RESUMEN</vt:lpstr>
      <vt:lpstr>TOTAL_ESPECIES</vt:lpstr>
      <vt:lpstr>Paso a paso</vt:lpstr>
      <vt:lpstr>Datos sin altura</vt:lpstr>
      <vt:lpstr>Ejemplo Regresión</vt:lpstr>
      <vt:lpstr>paso 1</vt:lpstr>
      <vt:lpstr>paso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Villatoro</dc:creator>
  <cp:lastModifiedBy>Dennis Villatoro</cp:lastModifiedBy>
  <dcterms:created xsi:type="dcterms:W3CDTF">2016-08-12T00:15:47Z</dcterms:created>
  <dcterms:modified xsi:type="dcterms:W3CDTF">2016-08-12T02:09:17Z</dcterms:modified>
</cp:coreProperties>
</file>