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Shiny_Shots\shots\"/>
    </mc:Choice>
  </mc:AlternateContent>
  <xr:revisionPtr revIDLastSave="0" documentId="13_ncr:1_{AE90035A-DFA1-4973-A7ED-947DA1A61FD0}" xr6:coauthVersionLast="45" xr6:coauthVersionMax="45" xr10:uidLastSave="{00000000-0000-0000-0000-000000000000}"/>
  <bookViews>
    <workbookView xWindow="-120" yWindow="-120" windowWidth="20730" windowHeight="11310" xr2:uid="{ACD2B132-6E61-4758-88E4-4B02781318D4}"/>
  </bookViews>
  <sheets>
    <sheet name="MACs" sheetId="3" r:id="rId1"/>
    <sheet name="Sheet1" sheetId="4" r:id="rId2"/>
    <sheet name="7R" sheetId="1" r:id="rId3"/>
    <sheet name="4H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L32" i="3"/>
  <c r="G32" i="3" s="1"/>
  <c r="M32" i="3"/>
  <c r="O32" i="3"/>
  <c r="H32" i="3" s="1"/>
  <c r="J33" i="3"/>
  <c r="L33" i="3"/>
  <c r="G33" i="3" s="1"/>
  <c r="M33" i="3"/>
  <c r="O33" i="3"/>
  <c r="H33" i="3" s="1"/>
  <c r="J34" i="3"/>
  <c r="L34" i="3"/>
  <c r="G34" i="3" s="1"/>
  <c r="M34" i="3"/>
  <c r="O34" i="3"/>
  <c r="H34" i="3" s="1"/>
  <c r="J35" i="3"/>
  <c r="L35" i="3"/>
  <c r="G35" i="3" s="1"/>
  <c r="M35" i="3"/>
  <c r="O35" i="3"/>
  <c r="H35" i="3" s="1"/>
  <c r="J36" i="3"/>
  <c r="L36" i="3"/>
  <c r="G36" i="3" s="1"/>
  <c r="M36" i="3"/>
  <c r="O36" i="3"/>
  <c r="H36" i="3" s="1"/>
  <c r="J37" i="3"/>
  <c r="L37" i="3"/>
  <c r="G37" i="3" s="1"/>
  <c r="M37" i="3"/>
  <c r="O37" i="3"/>
  <c r="H37" i="3" s="1"/>
  <c r="J38" i="3"/>
  <c r="L38" i="3"/>
  <c r="G38" i="3" s="1"/>
  <c r="M38" i="3"/>
  <c r="O38" i="3"/>
  <c r="H38" i="3" s="1"/>
  <c r="J39" i="3"/>
  <c r="L39" i="3"/>
  <c r="G39" i="3" s="1"/>
  <c r="M39" i="3"/>
  <c r="O39" i="3"/>
  <c r="H39" i="3" s="1"/>
  <c r="J40" i="3"/>
  <c r="L40" i="3"/>
  <c r="G40" i="3" s="1"/>
  <c r="M40" i="3"/>
  <c r="O40" i="3"/>
  <c r="H40" i="3" s="1"/>
  <c r="J24" i="3"/>
  <c r="L24" i="3"/>
  <c r="G24" i="3" s="1"/>
  <c r="M24" i="3"/>
  <c r="O24" i="3"/>
  <c r="H24" i="3" s="1"/>
  <c r="J25" i="3"/>
  <c r="L25" i="3"/>
  <c r="G25" i="3" s="1"/>
  <c r="M25" i="3"/>
  <c r="O25" i="3"/>
  <c r="H25" i="3" s="1"/>
  <c r="J26" i="3"/>
  <c r="L26" i="3"/>
  <c r="G26" i="3" s="1"/>
  <c r="M26" i="3"/>
  <c r="O26" i="3"/>
  <c r="H26" i="3" s="1"/>
  <c r="J27" i="3"/>
  <c r="L27" i="3"/>
  <c r="G27" i="3" s="1"/>
  <c r="M27" i="3"/>
  <c r="O27" i="3"/>
  <c r="H27" i="3" s="1"/>
  <c r="J28" i="3"/>
  <c r="L28" i="3"/>
  <c r="G28" i="3" s="1"/>
  <c r="M28" i="3"/>
  <c r="O28" i="3"/>
  <c r="H28" i="3" s="1"/>
  <c r="J29" i="3"/>
  <c r="L29" i="3"/>
  <c r="G29" i="3" s="1"/>
  <c r="M29" i="3"/>
  <c r="O29" i="3"/>
  <c r="H29" i="3" s="1"/>
  <c r="J30" i="3"/>
  <c r="L30" i="3"/>
  <c r="G30" i="3" s="1"/>
  <c r="M30" i="3"/>
  <c r="O30" i="3"/>
  <c r="H30" i="3" s="1"/>
  <c r="J31" i="3"/>
  <c r="L31" i="3"/>
  <c r="G31" i="3" s="1"/>
  <c r="M31" i="3"/>
  <c r="O31" i="3"/>
  <c r="H31" i="3" s="1"/>
  <c r="J16" i="3"/>
  <c r="L16" i="3"/>
  <c r="G16" i="3" s="1"/>
  <c r="M16" i="3"/>
  <c r="O16" i="3"/>
  <c r="H16" i="3" s="1"/>
  <c r="L17" i="3"/>
  <c r="O17" i="3"/>
  <c r="J18" i="3"/>
  <c r="L18" i="3"/>
  <c r="G18" i="3" s="1"/>
  <c r="M18" i="3"/>
  <c r="O18" i="3"/>
  <c r="H18" i="3" s="1"/>
  <c r="L19" i="3"/>
  <c r="O19" i="3"/>
  <c r="J20" i="3"/>
  <c r="L20" i="3"/>
  <c r="G20" i="3" s="1"/>
  <c r="M20" i="3"/>
  <c r="O20" i="3"/>
  <c r="H20" i="3" s="1"/>
  <c r="L21" i="3"/>
  <c r="O21" i="3"/>
  <c r="J22" i="3"/>
  <c r="L22" i="3"/>
  <c r="G22" i="3" s="1"/>
  <c r="M22" i="3"/>
  <c r="O22" i="3"/>
  <c r="H22" i="3" s="1"/>
  <c r="J23" i="3"/>
  <c r="L23" i="3"/>
  <c r="G23" i="3" s="1"/>
  <c r="M23" i="3"/>
  <c r="O23" i="3"/>
  <c r="H23" i="3" s="1"/>
  <c r="M15" i="3"/>
  <c r="O15" i="3"/>
  <c r="H15" i="3" s="1"/>
  <c r="J15" i="3"/>
  <c r="L15" i="3"/>
  <c r="J7" i="3"/>
  <c r="L7" i="3"/>
  <c r="G7" i="3" s="1"/>
  <c r="M7" i="3"/>
  <c r="O7" i="3"/>
  <c r="H7" i="3" s="1"/>
  <c r="J8" i="3"/>
  <c r="L8" i="3"/>
  <c r="M8" i="3"/>
  <c r="O8" i="3"/>
  <c r="H8" i="3" s="1"/>
  <c r="L9" i="3"/>
  <c r="O9" i="3"/>
  <c r="J10" i="3"/>
  <c r="L10" i="3"/>
  <c r="M10" i="3"/>
  <c r="O10" i="3"/>
  <c r="H10" i="3" s="1"/>
  <c r="L11" i="3"/>
  <c r="O11" i="3"/>
  <c r="J12" i="3"/>
  <c r="L12" i="3"/>
  <c r="M12" i="3"/>
  <c r="O12" i="3"/>
  <c r="H12" i="3" s="1"/>
  <c r="L13" i="3"/>
  <c r="O13" i="3"/>
  <c r="J14" i="3"/>
  <c r="L14" i="3"/>
  <c r="M14" i="3"/>
  <c r="O14" i="3"/>
  <c r="H14" i="3" s="1"/>
  <c r="M3" i="3"/>
  <c r="M4" i="3"/>
  <c r="M5" i="3"/>
  <c r="M6" i="3"/>
  <c r="M2" i="3"/>
  <c r="J3" i="3"/>
  <c r="J4" i="3"/>
  <c r="J5" i="3"/>
  <c r="J6" i="3"/>
  <c r="J2" i="3"/>
  <c r="L2" i="3"/>
  <c r="O3" i="3"/>
  <c r="L3" i="3"/>
  <c r="O6" i="3"/>
  <c r="L6" i="3"/>
  <c r="G6" i="3" s="1"/>
  <c r="O5" i="3"/>
  <c r="L5" i="3"/>
  <c r="O2" i="3"/>
  <c r="O4" i="3"/>
  <c r="L4" i="3"/>
  <c r="G5" i="3" l="1"/>
  <c r="G3" i="3"/>
  <c r="G15" i="3"/>
  <c r="G14" i="3"/>
  <c r="G12" i="3"/>
  <c r="G10" i="3"/>
  <c r="G8" i="3"/>
  <c r="G4" i="3"/>
  <c r="G2" i="3"/>
  <c r="H2" i="3"/>
  <c r="H6" i="3"/>
  <c r="H3" i="3"/>
  <c r="H5" i="3"/>
  <c r="H4" i="3"/>
  <c r="B36" i="3" l="1"/>
  <c r="B38" i="3" s="1"/>
  <c r="B19" i="3"/>
  <c r="B21" i="3" l="1"/>
  <c r="J19" i="3"/>
  <c r="G19" i="3" s="1"/>
  <c r="M19" i="3"/>
  <c r="H19" i="3" s="1"/>
  <c r="J11" i="3"/>
  <c r="G11" i="3" s="1"/>
  <c r="M11" i="3"/>
  <c r="H11" i="3" s="1"/>
  <c r="B34" i="3"/>
  <c r="B26" i="3"/>
  <c r="B1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J17" i="3" l="1"/>
  <c r="G17" i="3" s="1"/>
  <c r="M17" i="3"/>
  <c r="H17" i="3" s="1"/>
  <c r="J21" i="3"/>
  <c r="G21" i="3" s="1"/>
  <c r="M21" i="3"/>
  <c r="H21" i="3" s="1"/>
  <c r="J9" i="3"/>
  <c r="G9" i="3" s="1"/>
  <c r="M9" i="3"/>
  <c r="H9" i="3" s="1"/>
  <c r="J13" i="3"/>
  <c r="G13" i="3" s="1"/>
  <c r="M13" i="3"/>
  <c r="H13" i="3" s="1"/>
</calcChain>
</file>

<file path=xl/sharedStrings.xml><?xml version="1.0" encoding="utf-8"?>
<sst xmlns="http://schemas.openxmlformats.org/spreadsheetml/2006/main" count="67" uniqueCount="25">
  <si>
    <t>DFS</t>
  </si>
  <si>
    <t>DR</t>
  </si>
  <si>
    <t>M</t>
  </si>
  <si>
    <t>CW</t>
  </si>
  <si>
    <t>Mil</t>
  </si>
  <si>
    <t>Graze</t>
  </si>
  <si>
    <t>Fork</t>
  </si>
  <si>
    <t>TOF</t>
  </si>
  <si>
    <t>Drift</t>
  </si>
  <si>
    <t>Range</t>
  </si>
  <si>
    <t>Elev</t>
  </si>
  <si>
    <t>MaxOrd</t>
  </si>
  <si>
    <t>Charge</t>
  </si>
  <si>
    <t>M231 1L</t>
  </si>
  <si>
    <t>Maxord.z</t>
  </si>
  <si>
    <t>M231 2L</t>
  </si>
  <si>
    <t>M232A1 3H</t>
  </si>
  <si>
    <t>M232A1 4H</t>
  </si>
  <si>
    <t>M232A1 5H</t>
  </si>
  <si>
    <t>Site</t>
  </si>
  <si>
    <t>AOS</t>
  </si>
  <si>
    <t>csf.p</t>
  </si>
  <si>
    <t>csf.n</t>
  </si>
  <si>
    <t>QE 300 VI</t>
  </si>
  <si>
    <t>QE -300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</si>
</sst>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MACs!$B$2:$B$6</c:f>
              <c:numCache>
                <c:formatCode>General</c:formatCode>
                <c:ptCount val="5"/>
                <c:pt idx="0">
                  <c:v>2500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MACs!$C$2:$C$6</c:f>
              <c:numCache>
                <c:formatCode>General</c:formatCode>
                <c:ptCount val="5"/>
                <c:pt idx="0">
                  <c:v>163.69999999999999</c:v>
                </c:pt>
                <c:pt idx="1">
                  <c:v>201</c:v>
                </c:pt>
                <c:pt idx="2">
                  <c:v>282.60000000000002</c:v>
                </c:pt>
                <c:pt idx="3">
                  <c:v>378.9</c:v>
                </c:pt>
                <c:pt idx="4">
                  <c:v>505.5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E-4B94-B39F-D713500F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584"/>
        <c:axId val="453895600"/>
      </c:scatterChart>
      <c:valAx>
        <c:axId val="4538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600"/>
        <c:crosses val="autoZero"/>
        <c:crossBetween val="midCat"/>
      </c:valAx>
      <c:valAx>
        <c:axId val="45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'7R'!$B$1</c:f>
              <c:strCache>
                <c:ptCount val="1"/>
                <c:pt idx="0">
                  <c:v>Mil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'7R'!$A$2:$A$18</c:f>
              <c:numCache>
                <c:formatCode>General</c:formatCod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17800</c:v>
                </c:pt>
              </c:numCache>
            </c:numRef>
          </c:xVal>
          <c:yVal>
            <c:numRef>
              <c:f>'7R'!$B$2:$B$18</c:f>
              <c:numCache>
                <c:formatCode>General</c:formatCode>
                <c:ptCount val="17"/>
                <c:pt idx="0">
                  <c:v>25.5</c:v>
                </c:pt>
                <c:pt idx="1">
                  <c:v>40.299999999999997</c:v>
                </c:pt>
                <c:pt idx="2">
                  <c:v>57</c:v>
                </c:pt>
                <c:pt idx="3">
                  <c:v>75.7</c:v>
                </c:pt>
                <c:pt idx="4">
                  <c:v>96.8</c:v>
                </c:pt>
                <c:pt idx="5">
                  <c:v>120.8</c:v>
                </c:pt>
                <c:pt idx="6">
                  <c:v>148.1</c:v>
                </c:pt>
                <c:pt idx="7">
                  <c:v>179.2</c:v>
                </c:pt>
                <c:pt idx="8">
                  <c:v>214.3</c:v>
                </c:pt>
                <c:pt idx="9">
                  <c:v>253.6</c:v>
                </c:pt>
                <c:pt idx="10">
                  <c:v>297.3</c:v>
                </c:pt>
                <c:pt idx="11">
                  <c:v>345.8</c:v>
                </c:pt>
                <c:pt idx="12">
                  <c:v>400.1</c:v>
                </c:pt>
                <c:pt idx="13">
                  <c:v>461.5</c:v>
                </c:pt>
                <c:pt idx="14">
                  <c:v>533.4</c:v>
                </c:pt>
                <c:pt idx="15">
                  <c:v>624.9</c:v>
                </c:pt>
                <c:pt idx="16">
                  <c:v>752.8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C7B-93A4-244301A3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6600"/>
        <c:axId val="436564960"/>
      </c:scatterChart>
      <c:valAx>
        <c:axId val="43656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4960"/>
        <c:crosses val="autoZero"/>
        <c:crossBetween val="midCat"/>
      </c:valAx>
      <c:valAx>
        <c:axId val="436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161925</xdr:rowOff>
    </xdr:from>
    <xdr:to>
      <xdr:col>19</xdr:col>
      <xdr:colOff>571835</xdr:colOff>
      <xdr:row>9</xdr:row>
      <xdr:rowOff>162164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72D9B-FF0B-419D-8962-4AEFB9C7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61925"/>
          <a:ext cx="2400635" cy="1714739"/>
        </a:xfrm>
        <a:prstGeom prst="rect">
          <a:avLst/>
        </a:prstGeom>
      </xdr:spPr>
    </xdr:pic>
    <xdr:clientData/>
  </xdr:twoCellAnchor>
  <xdr:twoCellAnchor>
    <xdr:from>
      <xdr:col>15</xdr:col>
      <xdr:colOff>561975</xdr:colOff>
      <xdr:row>10</xdr:row>
      <xdr:rowOff>133349</xdr:rowOff>
    </xdr:from>
    <xdr:to>
      <xdr:col>23</xdr:col>
      <xdr:colOff>304800</xdr:colOff>
      <xdr:row>20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CD76-D898-4E77-931C-D6310E69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AFF0-D37E-4090-931A-87E84521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247940</xdr:colOff>
      <xdr:row>6</xdr:row>
      <xdr:rowOff>57264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FAD12-1532-40B4-8E76-04BB297A6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762000"/>
          <a:ext cx="2076740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1F4F-EBAC-4919-9985-D9EB2643DC57}">
  <dimension ref="A1:O40"/>
  <sheetViews>
    <sheetView tabSelected="1" workbookViewId="0">
      <pane ySplit="1" topLeftCell="A9" activePane="bottomLeft" state="frozen"/>
      <selection pane="bottomLeft" activeCell="K40" sqref="K40"/>
    </sheetView>
  </sheetViews>
  <sheetFormatPr defaultRowHeight="15" x14ac:dyDescent="0.25"/>
  <cols>
    <col min="1" max="1" width="10.7109375" bestFit="1" customWidth="1"/>
    <col min="14" max="14" width="9.85546875" bestFit="1" customWidth="1"/>
  </cols>
  <sheetData>
    <row r="1" spans="1:15" x14ac:dyDescent="0.25">
      <c r="A1" t="s">
        <v>12</v>
      </c>
      <c r="B1" t="s">
        <v>9</v>
      </c>
      <c r="C1" t="s">
        <v>10</v>
      </c>
      <c r="D1" t="s">
        <v>7</v>
      </c>
      <c r="E1" t="s">
        <v>8</v>
      </c>
      <c r="F1" t="s">
        <v>14</v>
      </c>
      <c r="G1" t="s">
        <v>21</v>
      </c>
      <c r="H1" t="s">
        <v>22</v>
      </c>
      <c r="J1" t="s">
        <v>20</v>
      </c>
      <c r="K1" t="s">
        <v>23</v>
      </c>
      <c r="L1" t="s">
        <v>19</v>
      </c>
      <c r="M1" t="s">
        <v>20</v>
      </c>
      <c r="N1" t="s">
        <v>24</v>
      </c>
      <c r="O1" t="s">
        <v>19</v>
      </c>
    </row>
    <row r="2" spans="1:15" x14ac:dyDescent="0.25">
      <c r="A2" t="s">
        <v>13</v>
      </c>
      <c r="B2">
        <v>2500</v>
      </c>
      <c r="C2">
        <v>163.69999999999999</v>
      </c>
      <c r="D2">
        <v>9</v>
      </c>
      <c r="E2">
        <v>4</v>
      </c>
      <c r="F2">
        <v>105</v>
      </c>
      <c r="G2">
        <f>(L2-J2)/ABS(J2)</f>
        <v>2.5899818199726022E-2</v>
      </c>
      <c r="H2">
        <f>(O2-M2)/ABS(M2)</f>
        <v>-2.343371286751493E-2</v>
      </c>
      <c r="J2">
        <f>ATAN(300/B2)*3200/PI()</f>
        <v>121.64930511343894</v>
      </c>
      <c r="K2">
        <v>288.5</v>
      </c>
      <c r="L2">
        <f>K2-C2</f>
        <v>124.80000000000001</v>
      </c>
      <c r="M2">
        <f>ATAN(-300/B2)*3200/PI()</f>
        <v>-121.64930511343894</v>
      </c>
      <c r="N2">
        <v>39.200000000000003</v>
      </c>
      <c r="O2">
        <f>N2-C2</f>
        <v>-124.49999999999999</v>
      </c>
    </row>
    <row r="3" spans="1:15" x14ac:dyDescent="0.25">
      <c r="A3" t="s">
        <v>13</v>
      </c>
      <c r="B3">
        <v>3000</v>
      </c>
      <c r="C3">
        <v>201</v>
      </c>
      <c r="D3">
        <v>11</v>
      </c>
      <c r="E3">
        <v>5</v>
      </c>
      <c r="F3">
        <v>156</v>
      </c>
      <c r="G3">
        <f t="shared" ref="G3:G6" si="0">(L3-J3)/ABS(J3)</f>
        <v>4.1157171740528541E-2</v>
      </c>
      <c r="H3">
        <f>(O3-M3)/ABS(M3)</f>
        <v>-3.8202137194434493E-2</v>
      </c>
      <c r="J3">
        <f t="shared" ref="J3:J6" si="1">ATAN(300/B3)*3200/PI()</f>
        <v>101.52165577777143</v>
      </c>
      <c r="K3">
        <v>306.7</v>
      </c>
      <c r="L3">
        <f>K3-C3</f>
        <v>105.69999999999999</v>
      </c>
      <c r="M3">
        <f t="shared" ref="M3:M6" si="2">ATAN(-300/B3)*3200/PI()</f>
        <v>-101.52165577777143</v>
      </c>
      <c r="N3">
        <v>95.6</v>
      </c>
      <c r="O3">
        <f>N3-C3</f>
        <v>-105.4</v>
      </c>
    </row>
    <row r="4" spans="1:15" x14ac:dyDescent="0.25">
      <c r="A4" t="s">
        <v>13</v>
      </c>
      <c r="B4">
        <v>4000</v>
      </c>
      <c r="C4">
        <v>282.60000000000002</v>
      </c>
      <c r="D4">
        <v>15</v>
      </c>
      <c r="E4">
        <v>7</v>
      </c>
      <c r="F4">
        <v>301</v>
      </c>
      <c r="G4">
        <f t="shared" si="0"/>
        <v>8.9812986771225456E-2</v>
      </c>
      <c r="H4">
        <f>(O4-M4)/ABS(M4)</f>
        <v>-8.194430094616327E-2</v>
      </c>
      <c r="J4">
        <f t="shared" si="1"/>
        <v>76.25161473456032</v>
      </c>
      <c r="K4">
        <v>365.7</v>
      </c>
      <c r="L4">
        <f>K4-C4</f>
        <v>83.099999999999966</v>
      </c>
      <c r="M4">
        <f t="shared" si="2"/>
        <v>-76.25161473456032</v>
      </c>
      <c r="N4">
        <v>200.1</v>
      </c>
      <c r="O4">
        <f>N4-C4</f>
        <v>-82.500000000000028</v>
      </c>
    </row>
    <row r="5" spans="1:15" x14ac:dyDescent="0.25">
      <c r="A5" t="s">
        <v>13</v>
      </c>
      <c r="B5">
        <v>5000</v>
      </c>
      <c r="C5">
        <v>378.9</v>
      </c>
      <c r="D5">
        <v>20</v>
      </c>
      <c r="E5">
        <v>9</v>
      </c>
      <c r="F5">
        <v>522</v>
      </c>
      <c r="G5">
        <f t="shared" si="0"/>
        <v>0.18442423053876511</v>
      </c>
      <c r="H5">
        <f>(O5-M5)/ABS(M5)</f>
        <v>-0.16804215266132622</v>
      </c>
      <c r="J5">
        <f t="shared" si="1"/>
        <v>61.042317554675947</v>
      </c>
      <c r="K5">
        <v>451.2</v>
      </c>
      <c r="L5">
        <f>K5-C5</f>
        <v>72.300000000000011</v>
      </c>
      <c r="M5">
        <f t="shared" si="2"/>
        <v>-61.042317554675947</v>
      </c>
      <c r="N5">
        <v>307.60000000000002</v>
      </c>
      <c r="O5">
        <f>N5-C5</f>
        <v>-71.299999999999955</v>
      </c>
    </row>
    <row r="6" spans="1:15" x14ac:dyDescent="0.25">
      <c r="A6" t="s">
        <v>13</v>
      </c>
      <c r="B6">
        <v>6000</v>
      </c>
      <c r="C6">
        <v>505.5</v>
      </c>
      <c r="D6">
        <v>26</v>
      </c>
      <c r="E6">
        <v>13</v>
      </c>
      <c r="F6">
        <v>878</v>
      </c>
      <c r="G6">
        <f t="shared" si="0"/>
        <v>0.49153409903441925</v>
      </c>
      <c r="H6">
        <f>(O6-M6)/ABS(M6)</f>
        <v>-0.38738217907549494</v>
      </c>
      <c r="J6">
        <f t="shared" si="1"/>
        <v>50.887204019764404</v>
      </c>
      <c r="K6">
        <v>581.4</v>
      </c>
      <c r="L6">
        <f>K6-C6</f>
        <v>75.899999999999977</v>
      </c>
      <c r="M6">
        <f t="shared" si="2"/>
        <v>-50.887204019764404</v>
      </c>
      <c r="N6">
        <v>434.9</v>
      </c>
      <c r="O6">
        <f>N6-C6</f>
        <v>-70.600000000000023</v>
      </c>
    </row>
    <row r="7" spans="1:15" x14ac:dyDescent="0.25">
      <c r="A7" t="s">
        <v>15</v>
      </c>
      <c r="B7">
        <v>3000</v>
      </c>
      <c r="C7">
        <v>101.7</v>
      </c>
      <c r="D7">
        <v>8</v>
      </c>
      <c r="E7">
        <v>3</v>
      </c>
      <c r="F7">
        <v>83</v>
      </c>
      <c r="G7">
        <f t="shared" ref="G7:G14" si="3">(L7-J7)/ABS(J7)</f>
        <v>7.6667802181275115E-3</v>
      </c>
      <c r="H7">
        <f t="shared" ref="H7:H14" si="4">(O7-M7)/ABS(M7)</f>
        <v>-2.7417226413038189E-3</v>
      </c>
      <c r="J7">
        <f t="shared" ref="J7:J14" si="5">ATAN(300/B7)*3200/PI()</f>
        <v>101.52165577777143</v>
      </c>
      <c r="K7">
        <v>204</v>
      </c>
      <c r="L7">
        <f t="shared" ref="L7:L15" si="6">K7-C7</f>
        <v>102.3</v>
      </c>
      <c r="M7">
        <f t="shared" ref="M7:M14" si="7">ATAN(-300/B7)*3200/PI()</f>
        <v>-101.52165577777143</v>
      </c>
      <c r="N7">
        <v>-0.1</v>
      </c>
      <c r="O7">
        <f t="shared" ref="O7:O14" si="8">N7-C7</f>
        <v>-101.8</v>
      </c>
    </row>
    <row r="8" spans="1:15" x14ac:dyDescent="0.25">
      <c r="A8" t="s">
        <v>15</v>
      </c>
      <c r="B8">
        <v>4000</v>
      </c>
      <c r="C8">
        <v>145.1</v>
      </c>
      <c r="D8">
        <v>11</v>
      </c>
      <c r="E8">
        <v>4</v>
      </c>
      <c r="F8">
        <v>161</v>
      </c>
      <c r="G8">
        <f t="shared" si="3"/>
        <v>1.5060471433127446E-2</v>
      </c>
      <c r="H8">
        <f t="shared" si="4"/>
        <v>-9.8146808830853697E-3</v>
      </c>
      <c r="J8">
        <f t="shared" si="5"/>
        <v>76.25161473456032</v>
      </c>
      <c r="K8">
        <v>222.5</v>
      </c>
      <c r="L8">
        <f t="shared" si="6"/>
        <v>77.400000000000006</v>
      </c>
      <c r="M8">
        <f t="shared" si="7"/>
        <v>-76.25161473456032</v>
      </c>
      <c r="N8">
        <v>68.099999999999994</v>
      </c>
      <c r="O8">
        <f t="shared" si="8"/>
        <v>-77</v>
      </c>
    </row>
    <row r="9" spans="1:15" x14ac:dyDescent="0.25">
      <c r="A9" t="s">
        <v>15</v>
      </c>
      <c r="B9">
        <v>5000</v>
      </c>
      <c r="C9">
        <v>193.3</v>
      </c>
      <c r="D9">
        <v>14</v>
      </c>
      <c r="E9">
        <v>5</v>
      </c>
      <c r="F9">
        <v>274</v>
      </c>
      <c r="G9">
        <f t="shared" si="3"/>
        <v>2.3879867339872851E-2</v>
      </c>
      <c r="H9">
        <f t="shared" si="4"/>
        <v>-2.0603451764385446E-2</v>
      </c>
      <c r="J9">
        <f t="shared" si="5"/>
        <v>61.042317554675947</v>
      </c>
      <c r="K9">
        <v>255.8</v>
      </c>
      <c r="L9">
        <f t="shared" si="6"/>
        <v>62.5</v>
      </c>
      <c r="M9">
        <f t="shared" si="7"/>
        <v>-61.042317554675947</v>
      </c>
      <c r="N9">
        <v>131</v>
      </c>
      <c r="O9">
        <f t="shared" si="8"/>
        <v>-62.300000000000011</v>
      </c>
    </row>
    <row r="10" spans="1:15" x14ac:dyDescent="0.25">
      <c r="A10" t="s">
        <v>15</v>
      </c>
      <c r="B10">
        <v>6000</v>
      </c>
      <c r="C10">
        <v>246.2</v>
      </c>
      <c r="D10">
        <v>18</v>
      </c>
      <c r="E10">
        <v>7</v>
      </c>
      <c r="F10">
        <v>426</v>
      </c>
      <c r="G10">
        <f t="shared" si="3"/>
        <v>4.5449460719777471E-2</v>
      </c>
      <c r="H10">
        <f t="shared" si="4"/>
        <v>-3.3658677328201145E-2</v>
      </c>
      <c r="J10">
        <f t="shared" si="5"/>
        <v>50.887204019764404</v>
      </c>
      <c r="K10">
        <v>299.39999999999998</v>
      </c>
      <c r="L10">
        <f t="shared" si="6"/>
        <v>53.199999999999989</v>
      </c>
      <c r="M10">
        <f t="shared" si="7"/>
        <v>-50.887204019764404</v>
      </c>
      <c r="N10">
        <v>193.6</v>
      </c>
      <c r="O10">
        <f t="shared" si="8"/>
        <v>-52.599999999999994</v>
      </c>
    </row>
    <row r="11" spans="1:15" x14ac:dyDescent="0.25">
      <c r="A11" t="s">
        <v>15</v>
      </c>
      <c r="B11">
        <v>7000</v>
      </c>
      <c r="C11">
        <v>304.7</v>
      </c>
      <c r="D11">
        <v>22</v>
      </c>
      <c r="E11">
        <v>8</v>
      </c>
      <c r="F11">
        <v>626</v>
      </c>
      <c r="G11">
        <f t="shared" si="3"/>
        <v>6.8140247417609615E-2</v>
      </c>
      <c r="H11">
        <f t="shared" si="4"/>
        <v>-5.8971661602865412E-2</v>
      </c>
      <c r="J11">
        <f t="shared" si="5"/>
        <v>43.627229769370231</v>
      </c>
      <c r="K11">
        <v>351.3</v>
      </c>
      <c r="L11">
        <f t="shared" si="6"/>
        <v>46.600000000000023</v>
      </c>
      <c r="M11">
        <f t="shared" si="7"/>
        <v>-43.627229769370231</v>
      </c>
      <c r="N11">
        <v>258.5</v>
      </c>
      <c r="O11">
        <f t="shared" si="8"/>
        <v>-46.199999999999989</v>
      </c>
    </row>
    <row r="12" spans="1:15" x14ac:dyDescent="0.25">
      <c r="A12" t="s">
        <v>15</v>
      </c>
      <c r="B12">
        <v>8000</v>
      </c>
      <c r="C12">
        <v>370.1</v>
      </c>
      <c r="D12">
        <v>26</v>
      </c>
      <c r="E12">
        <v>10</v>
      </c>
      <c r="F12">
        <v>884</v>
      </c>
      <c r="G12">
        <f t="shared" si="3"/>
        <v>0.11054953557288512</v>
      </c>
      <c r="H12">
        <f t="shared" si="4"/>
        <v>-0.10007265316182075</v>
      </c>
      <c r="J12">
        <f t="shared" si="5"/>
        <v>38.179296503084508</v>
      </c>
      <c r="K12">
        <v>412.5</v>
      </c>
      <c r="L12">
        <f t="shared" si="6"/>
        <v>42.399999999999977</v>
      </c>
      <c r="M12">
        <f t="shared" si="7"/>
        <v>-38.179296503084508</v>
      </c>
      <c r="N12">
        <v>328.1</v>
      </c>
      <c r="O12">
        <f t="shared" si="8"/>
        <v>-42</v>
      </c>
    </row>
    <row r="13" spans="1:15" x14ac:dyDescent="0.25">
      <c r="A13" t="s">
        <v>15</v>
      </c>
      <c r="B13">
        <v>9000</v>
      </c>
      <c r="C13">
        <v>446.3</v>
      </c>
      <c r="D13">
        <v>31</v>
      </c>
      <c r="E13">
        <v>13</v>
      </c>
      <c r="F13">
        <v>1226</v>
      </c>
      <c r="G13">
        <f t="shared" si="3"/>
        <v>0.19031878268271962</v>
      </c>
      <c r="H13">
        <f t="shared" si="4"/>
        <v>-0.19031878268272129</v>
      </c>
      <c r="J13">
        <f t="shared" si="5"/>
        <v>33.940487697713351</v>
      </c>
      <c r="K13">
        <v>486.7</v>
      </c>
      <c r="L13">
        <f t="shared" si="6"/>
        <v>40.399999999999977</v>
      </c>
      <c r="M13">
        <f t="shared" si="7"/>
        <v>-33.940487697713351</v>
      </c>
      <c r="N13">
        <v>405.9</v>
      </c>
      <c r="O13">
        <f t="shared" si="8"/>
        <v>-40.400000000000034</v>
      </c>
    </row>
    <row r="14" spans="1:15" x14ac:dyDescent="0.25">
      <c r="A14" t="s">
        <v>15</v>
      </c>
      <c r="B14">
        <v>10000</v>
      </c>
      <c r="C14">
        <v>540.70000000000005</v>
      </c>
      <c r="D14">
        <v>36</v>
      </c>
      <c r="E14">
        <v>16</v>
      </c>
      <c r="F14">
        <v>1708</v>
      </c>
      <c r="G14">
        <f t="shared" si="3"/>
        <v>0.44032849826147868</v>
      </c>
      <c r="H14">
        <f t="shared" si="4"/>
        <v>-0.37158554720809106</v>
      </c>
      <c r="J14">
        <f t="shared" si="5"/>
        <v>30.548586696097015</v>
      </c>
      <c r="K14">
        <v>584.70000000000005</v>
      </c>
      <c r="L14">
        <f t="shared" si="6"/>
        <v>44</v>
      </c>
      <c r="M14">
        <f t="shared" si="7"/>
        <v>-30.548586696097015</v>
      </c>
      <c r="N14">
        <v>498.8</v>
      </c>
      <c r="O14">
        <f t="shared" si="8"/>
        <v>-41.900000000000034</v>
      </c>
    </row>
    <row r="15" spans="1:15" x14ac:dyDescent="0.25">
      <c r="A15" t="s">
        <v>16</v>
      </c>
      <c r="B15">
        <v>4000</v>
      </c>
      <c r="C15">
        <v>79.099999999999994</v>
      </c>
      <c r="D15">
        <v>8</v>
      </c>
      <c r="E15">
        <v>3</v>
      </c>
      <c r="F15">
        <v>87</v>
      </c>
      <c r="G15">
        <f t="shared" ref="G15" si="9">(L15-J15)/ABS(J15)</f>
        <v>3.2574426955328671E-3</v>
      </c>
      <c r="H15">
        <f t="shared" ref="H15" si="10">(O15-M15)/ABS(M15)</f>
        <v>-1.945995058022255E-3</v>
      </c>
      <c r="J15">
        <f t="shared" ref="J15" si="11">ATAN(300/B15)*3200/PI()</f>
        <v>76.25161473456032</v>
      </c>
      <c r="K15">
        <v>155.6</v>
      </c>
      <c r="L15">
        <f t="shared" si="6"/>
        <v>76.5</v>
      </c>
      <c r="M15">
        <f t="shared" ref="M15" si="12">ATAN(-300/B15)*3200/PI()</f>
        <v>-76.25161473456032</v>
      </c>
      <c r="N15">
        <v>2.7</v>
      </c>
      <c r="O15">
        <f t="shared" ref="O15" si="13">N15-C15</f>
        <v>-76.399999999999991</v>
      </c>
    </row>
    <row r="16" spans="1:15" x14ac:dyDescent="0.25">
      <c r="A16" t="s">
        <v>16</v>
      </c>
      <c r="B16">
        <v>5000</v>
      </c>
      <c r="C16">
        <v>106</v>
      </c>
      <c r="D16">
        <v>11</v>
      </c>
      <c r="E16">
        <v>4</v>
      </c>
      <c r="F16">
        <v>151</v>
      </c>
      <c r="G16">
        <f t="shared" ref="G16:G23" si="14">(L16-J16)/ABS(J16)</f>
        <v>5.8595816746911823E-3</v>
      </c>
      <c r="H16">
        <f t="shared" ref="H16:H23" si="15">(O16-M16)/ABS(M16)</f>
        <v>-9.4495831145972246E-4</v>
      </c>
      <c r="J16">
        <f t="shared" ref="J16:J23" si="16">ATAN(300/B16)*3200/PI()</f>
        <v>61.042317554675947</v>
      </c>
      <c r="K16">
        <v>167.4</v>
      </c>
      <c r="L16">
        <f t="shared" ref="L16:L23" si="17">K16-C16</f>
        <v>61.400000000000006</v>
      </c>
      <c r="M16">
        <f t="shared" ref="M16:M23" si="18">ATAN(-300/B16)*3200/PI()</f>
        <v>-61.042317554675947</v>
      </c>
      <c r="N16">
        <v>44.9</v>
      </c>
      <c r="O16">
        <f t="shared" ref="O16:O23" si="19">N16-C16</f>
        <v>-61.1</v>
      </c>
    </row>
    <row r="17" spans="1:15" x14ac:dyDescent="0.25">
      <c r="A17" t="s">
        <v>16</v>
      </c>
      <c r="B17">
        <f>ROUND(AVERAGE(B19,B15),-3)</f>
        <v>7000</v>
      </c>
      <c r="C17">
        <v>172.2</v>
      </c>
      <c r="D17">
        <v>17</v>
      </c>
      <c r="E17">
        <v>6</v>
      </c>
      <c r="F17">
        <v>366</v>
      </c>
      <c r="G17">
        <f t="shared" si="14"/>
        <v>1.0836586075463207E-2</v>
      </c>
      <c r="H17">
        <f t="shared" si="15"/>
        <v>-8.5444396217768306E-3</v>
      </c>
      <c r="J17">
        <f t="shared" si="16"/>
        <v>43.627229769370231</v>
      </c>
      <c r="K17">
        <v>216.3</v>
      </c>
      <c r="L17">
        <f t="shared" si="17"/>
        <v>44.100000000000023</v>
      </c>
      <c r="M17">
        <f t="shared" si="18"/>
        <v>-43.627229769370231</v>
      </c>
      <c r="N17">
        <v>128.19999999999999</v>
      </c>
      <c r="O17">
        <f t="shared" si="19"/>
        <v>-44</v>
      </c>
    </row>
    <row r="18" spans="1:15" x14ac:dyDescent="0.25">
      <c r="A18" t="s">
        <v>16</v>
      </c>
      <c r="B18">
        <v>8000</v>
      </c>
      <c r="C18">
        <v>211.9</v>
      </c>
      <c r="D18">
        <v>20</v>
      </c>
      <c r="E18">
        <v>7</v>
      </c>
      <c r="F18">
        <v>529</v>
      </c>
      <c r="G18">
        <f t="shared" si="14"/>
        <v>1.8876814476067462E-2</v>
      </c>
      <c r="H18">
        <f t="shared" si="15"/>
        <v>-1.6257593873301373E-2</v>
      </c>
      <c r="J18">
        <f t="shared" si="16"/>
        <v>38.179296503084508</v>
      </c>
      <c r="K18">
        <v>250.8</v>
      </c>
      <c r="L18">
        <f t="shared" si="17"/>
        <v>38.900000000000006</v>
      </c>
      <c r="M18">
        <f t="shared" si="18"/>
        <v>-38.179296503084508</v>
      </c>
      <c r="N18">
        <v>173.1</v>
      </c>
      <c r="O18">
        <f t="shared" si="19"/>
        <v>-38.800000000000011</v>
      </c>
    </row>
    <row r="19" spans="1:15" x14ac:dyDescent="0.25">
      <c r="A19" t="s">
        <v>16</v>
      </c>
      <c r="B19">
        <f>ROUND(AVERAGE(B23,B15),-3)</f>
        <v>9000</v>
      </c>
      <c r="C19">
        <v>256.10000000000002</v>
      </c>
      <c r="D19">
        <v>24</v>
      </c>
      <c r="E19">
        <v>9</v>
      </c>
      <c r="F19">
        <v>736</v>
      </c>
      <c r="G19">
        <f t="shared" si="14"/>
        <v>3.4163100796124793E-2</v>
      </c>
      <c r="H19">
        <f t="shared" si="15"/>
        <v>-2.5324099934620783E-2</v>
      </c>
      <c r="J19">
        <f t="shared" si="16"/>
        <v>33.940487697713351</v>
      </c>
      <c r="K19">
        <v>291.2</v>
      </c>
      <c r="L19">
        <f t="shared" si="17"/>
        <v>35.099999999999966</v>
      </c>
      <c r="M19">
        <f t="shared" si="18"/>
        <v>-33.940487697713351</v>
      </c>
      <c r="N19">
        <v>221.3</v>
      </c>
      <c r="O19">
        <f t="shared" si="19"/>
        <v>-34.800000000000011</v>
      </c>
    </row>
    <row r="20" spans="1:15" x14ac:dyDescent="0.25">
      <c r="A20" t="s">
        <v>16</v>
      </c>
      <c r="B20">
        <v>10000</v>
      </c>
      <c r="C20">
        <v>305.10000000000002</v>
      </c>
      <c r="D20">
        <v>27</v>
      </c>
      <c r="E20">
        <v>10</v>
      </c>
      <c r="F20">
        <v>994</v>
      </c>
      <c r="G20">
        <f t="shared" si="14"/>
        <v>5.4058582818627202E-2</v>
      </c>
      <c r="H20">
        <f t="shared" si="15"/>
        <v>-4.4238161239573158E-2</v>
      </c>
      <c r="J20">
        <f t="shared" si="16"/>
        <v>30.548586696097015</v>
      </c>
      <c r="K20">
        <v>337.3</v>
      </c>
      <c r="L20">
        <f t="shared" si="17"/>
        <v>32.199999999999989</v>
      </c>
      <c r="M20">
        <f t="shared" si="18"/>
        <v>-30.548586696097015</v>
      </c>
      <c r="N20">
        <v>273.2</v>
      </c>
      <c r="O20">
        <f t="shared" si="19"/>
        <v>-31.900000000000034</v>
      </c>
    </row>
    <row r="21" spans="1:15" x14ac:dyDescent="0.25">
      <c r="A21" t="s">
        <v>16</v>
      </c>
      <c r="B21">
        <f>ROUND(AVERAGE(B23,B19),-3)</f>
        <v>12000</v>
      </c>
      <c r="C21">
        <v>420.6</v>
      </c>
      <c r="D21">
        <v>36</v>
      </c>
      <c r="E21">
        <v>15</v>
      </c>
      <c r="F21">
        <v>1702</v>
      </c>
      <c r="G21">
        <f t="shared" si="14"/>
        <v>0.13120893548428586</v>
      </c>
      <c r="H21">
        <f t="shared" si="15"/>
        <v>-0.11549770026922944</v>
      </c>
      <c r="J21">
        <f t="shared" si="16"/>
        <v>25.459487718482603</v>
      </c>
      <c r="K21">
        <v>449.4</v>
      </c>
      <c r="L21">
        <f t="shared" si="17"/>
        <v>28.799999999999955</v>
      </c>
      <c r="M21">
        <f t="shared" si="18"/>
        <v>-25.459487718482603</v>
      </c>
      <c r="N21">
        <v>392.2</v>
      </c>
      <c r="O21">
        <f t="shared" si="19"/>
        <v>-28.400000000000034</v>
      </c>
    </row>
    <row r="22" spans="1:15" x14ac:dyDescent="0.25">
      <c r="A22" t="s">
        <v>16</v>
      </c>
      <c r="B22">
        <v>13000</v>
      </c>
      <c r="C22">
        <v>490</v>
      </c>
      <c r="D22">
        <v>41</v>
      </c>
      <c r="E22">
        <v>17</v>
      </c>
      <c r="F22">
        <v>2191</v>
      </c>
      <c r="G22">
        <f t="shared" si="14"/>
        <v>0.26798855024841994</v>
      </c>
      <c r="H22">
        <f t="shared" si="15"/>
        <v>-0.15735867673681411</v>
      </c>
      <c r="J22">
        <f t="shared" si="16"/>
        <v>23.501789502879692</v>
      </c>
      <c r="K22">
        <v>519.79999999999995</v>
      </c>
      <c r="L22">
        <f t="shared" si="17"/>
        <v>29.799999999999955</v>
      </c>
      <c r="M22">
        <f t="shared" si="18"/>
        <v>-23.501789502879692</v>
      </c>
      <c r="N22">
        <v>462.8</v>
      </c>
      <c r="O22">
        <f t="shared" si="19"/>
        <v>-27.199999999999989</v>
      </c>
    </row>
    <row r="23" spans="1:15" x14ac:dyDescent="0.25">
      <c r="A23" t="s">
        <v>16</v>
      </c>
      <c r="B23">
        <v>14000</v>
      </c>
      <c r="C23">
        <v>577.9</v>
      </c>
      <c r="D23">
        <v>47</v>
      </c>
      <c r="E23">
        <v>21</v>
      </c>
      <c r="F23">
        <v>2847</v>
      </c>
      <c r="G23">
        <f t="shared" si="14"/>
        <v>0.47088313412861332</v>
      </c>
      <c r="H23">
        <f t="shared" si="15"/>
        <v>-0.38840370604663194</v>
      </c>
      <c r="J23">
        <f t="shared" si="16"/>
        <v>21.823623682391897</v>
      </c>
      <c r="K23">
        <v>610</v>
      </c>
      <c r="L23">
        <f t="shared" si="17"/>
        <v>32.100000000000023</v>
      </c>
      <c r="M23">
        <f t="shared" si="18"/>
        <v>-21.823623682391897</v>
      </c>
      <c r="N23">
        <v>547.6</v>
      </c>
      <c r="O23">
        <f t="shared" si="19"/>
        <v>-30.299999999999955</v>
      </c>
    </row>
    <row r="24" spans="1:15" x14ac:dyDescent="0.25">
      <c r="A24" t="s">
        <v>17</v>
      </c>
      <c r="B24">
        <v>4000</v>
      </c>
      <c r="C24">
        <v>53</v>
      </c>
      <c r="D24">
        <v>6</v>
      </c>
      <c r="E24">
        <v>2</v>
      </c>
      <c r="F24">
        <v>58</v>
      </c>
      <c r="G24">
        <f t="shared" ref="G24:G31" si="20">(L24-J24)/ABS(J24)</f>
        <v>6.3454742051201546E-4</v>
      </c>
      <c r="H24">
        <f t="shared" ref="H24:H31" si="21">(O24-M24)/ABS(M24)</f>
        <v>-1.9459950580224413E-3</v>
      </c>
      <c r="J24">
        <f t="shared" ref="J24:J31" si="22">ATAN(300/B24)*3200/PI()</f>
        <v>76.25161473456032</v>
      </c>
      <c r="K24">
        <v>129.30000000000001</v>
      </c>
      <c r="L24">
        <f t="shared" ref="L24:L31" si="23">K24-C24</f>
        <v>76.300000000000011</v>
      </c>
      <c r="M24">
        <f t="shared" ref="M24:M31" si="24">ATAN(-300/B24)*3200/PI()</f>
        <v>-76.25161473456032</v>
      </c>
      <c r="N24">
        <v>-23.4</v>
      </c>
      <c r="O24">
        <f t="shared" ref="O24:O31" si="25">N24-C24</f>
        <v>-76.400000000000006</v>
      </c>
    </row>
    <row r="25" spans="1:15" x14ac:dyDescent="0.25">
      <c r="A25" t="s">
        <v>17</v>
      </c>
      <c r="B25">
        <v>6000</v>
      </c>
      <c r="C25">
        <v>89.5</v>
      </c>
      <c r="D25">
        <v>11</v>
      </c>
      <c r="E25">
        <v>4</v>
      </c>
      <c r="F25">
        <v>154</v>
      </c>
      <c r="G25">
        <f t="shared" si="20"/>
        <v>8.1119799797858601E-3</v>
      </c>
      <c r="H25">
        <f t="shared" si="21"/>
        <v>1.7136728465281196E-3</v>
      </c>
      <c r="J25">
        <f t="shared" si="22"/>
        <v>50.887204019764404</v>
      </c>
      <c r="K25">
        <v>140.80000000000001</v>
      </c>
      <c r="L25">
        <f t="shared" si="23"/>
        <v>51.300000000000011</v>
      </c>
      <c r="M25">
        <f t="shared" si="24"/>
        <v>-50.887204019764404</v>
      </c>
      <c r="N25">
        <v>38.700000000000003</v>
      </c>
      <c r="O25">
        <f t="shared" si="25"/>
        <v>-50.8</v>
      </c>
    </row>
    <row r="26" spans="1:15" x14ac:dyDescent="0.25">
      <c r="A26" t="s">
        <v>17</v>
      </c>
      <c r="B26">
        <f>ROUND(AVERAGE(B28,B24),-3)</f>
        <v>8000</v>
      </c>
      <c r="C26">
        <v>136.5</v>
      </c>
      <c r="D26">
        <v>16</v>
      </c>
      <c r="E26">
        <v>5</v>
      </c>
      <c r="F26">
        <v>332</v>
      </c>
      <c r="G26">
        <f t="shared" si="20"/>
        <v>1.1019152667768446E-2</v>
      </c>
      <c r="H26">
        <f t="shared" si="21"/>
        <v>-5.4227025670370937E-4</v>
      </c>
      <c r="J26">
        <f t="shared" si="22"/>
        <v>38.179296503084508</v>
      </c>
      <c r="K26">
        <v>175.1</v>
      </c>
      <c r="L26">
        <f t="shared" si="23"/>
        <v>38.599999999999994</v>
      </c>
      <c r="M26">
        <f t="shared" si="24"/>
        <v>-38.179296503084508</v>
      </c>
      <c r="N26">
        <v>98.3</v>
      </c>
      <c r="O26">
        <f t="shared" si="25"/>
        <v>-38.200000000000003</v>
      </c>
    </row>
    <row r="27" spans="1:15" x14ac:dyDescent="0.25">
      <c r="A27" t="s">
        <v>17</v>
      </c>
      <c r="B27">
        <v>10000</v>
      </c>
      <c r="C27">
        <v>197.3</v>
      </c>
      <c r="D27">
        <v>22</v>
      </c>
      <c r="E27">
        <v>8</v>
      </c>
      <c r="F27">
        <v>637</v>
      </c>
      <c r="G27">
        <f t="shared" si="20"/>
        <v>1.1503422642719509E-2</v>
      </c>
      <c r="H27">
        <f t="shared" si="21"/>
        <v>-4.9564749233504532E-3</v>
      </c>
      <c r="J27">
        <f t="shared" si="22"/>
        <v>30.548586696097015</v>
      </c>
      <c r="K27">
        <v>228.2</v>
      </c>
      <c r="L27">
        <f t="shared" si="23"/>
        <v>30.899999999999977</v>
      </c>
      <c r="M27">
        <f t="shared" si="24"/>
        <v>-30.548586696097015</v>
      </c>
      <c r="N27">
        <v>166.6</v>
      </c>
      <c r="O27">
        <f t="shared" si="25"/>
        <v>-30.700000000000017</v>
      </c>
    </row>
    <row r="28" spans="1:15" x14ac:dyDescent="0.25">
      <c r="A28" t="s">
        <v>17</v>
      </c>
      <c r="B28">
        <v>12000</v>
      </c>
      <c r="C28">
        <v>274</v>
      </c>
      <c r="D28">
        <v>29</v>
      </c>
      <c r="E28">
        <v>10</v>
      </c>
      <c r="F28">
        <v>1116</v>
      </c>
      <c r="G28">
        <f t="shared" si="20"/>
        <v>3.3013715390165906E-2</v>
      </c>
      <c r="H28">
        <f t="shared" si="21"/>
        <v>-2.5158097782635457E-2</v>
      </c>
      <c r="J28">
        <f t="shared" si="22"/>
        <v>25.459487718482603</v>
      </c>
      <c r="K28">
        <v>300.3</v>
      </c>
      <c r="L28">
        <f t="shared" si="23"/>
        <v>26.300000000000011</v>
      </c>
      <c r="M28">
        <f t="shared" si="24"/>
        <v>-25.459487718482603</v>
      </c>
      <c r="N28">
        <v>247.9</v>
      </c>
      <c r="O28">
        <f t="shared" si="25"/>
        <v>-26.099999999999994</v>
      </c>
    </row>
    <row r="29" spans="1:15" x14ac:dyDescent="0.25">
      <c r="A29" t="s">
        <v>17</v>
      </c>
      <c r="B29">
        <v>14000</v>
      </c>
      <c r="C29">
        <v>368.8</v>
      </c>
      <c r="D29">
        <v>37</v>
      </c>
      <c r="E29">
        <v>14</v>
      </c>
      <c r="F29">
        <v>1825</v>
      </c>
      <c r="G29">
        <f t="shared" si="20"/>
        <v>7.6814755514716143E-2</v>
      </c>
      <c r="H29">
        <f t="shared" si="21"/>
        <v>-6.3068184167719241E-2</v>
      </c>
      <c r="J29">
        <f t="shared" si="22"/>
        <v>21.823623682391897</v>
      </c>
      <c r="K29">
        <v>392.3</v>
      </c>
      <c r="L29">
        <f t="shared" si="23"/>
        <v>23.5</v>
      </c>
      <c r="M29">
        <f t="shared" si="24"/>
        <v>-21.823623682391897</v>
      </c>
      <c r="N29">
        <v>345.6</v>
      </c>
      <c r="O29">
        <f t="shared" si="25"/>
        <v>-23.199999999999989</v>
      </c>
    </row>
    <row r="30" spans="1:15" x14ac:dyDescent="0.25">
      <c r="A30" t="s">
        <v>17</v>
      </c>
      <c r="B30">
        <v>16000</v>
      </c>
      <c r="C30">
        <v>488.5</v>
      </c>
      <c r="D30">
        <v>46</v>
      </c>
      <c r="E30">
        <v>19</v>
      </c>
      <c r="F30">
        <v>2864</v>
      </c>
      <c r="G30">
        <f t="shared" si="20"/>
        <v>0.19394509429885623</v>
      </c>
      <c r="H30">
        <f t="shared" si="21"/>
        <v>-0.15205228397258</v>
      </c>
      <c r="J30">
        <f t="shared" si="22"/>
        <v>19.096355526624365</v>
      </c>
      <c r="K30">
        <v>511.3</v>
      </c>
      <c r="L30">
        <f t="shared" si="23"/>
        <v>22.800000000000011</v>
      </c>
      <c r="M30">
        <f t="shared" si="24"/>
        <v>-19.096355526624365</v>
      </c>
      <c r="N30">
        <v>466.5</v>
      </c>
      <c r="O30">
        <f t="shared" si="25"/>
        <v>-22</v>
      </c>
    </row>
    <row r="31" spans="1:15" x14ac:dyDescent="0.25">
      <c r="A31" t="s">
        <v>17</v>
      </c>
      <c r="B31">
        <v>18000</v>
      </c>
      <c r="C31">
        <v>667</v>
      </c>
      <c r="D31">
        <v>60</v>
      </c>
      <c r="E31">
        <v>28</v>
      </c>
      <c r="F31">
        <v>4627</v>
      </c>
      <c r="G31">
        <f t="shared" si="20"/>
        <v>0.89691217535354784</v>
      </c>
      <c r="H31">
        <f t="shared" si="21"/>
        <v>-0.69661710093732965</v>
      </c>
      <c r="J31">
        <f t="shared" si="22"/>
        <v>16.974955624394465</v>
      </c>
      <c r="K31">
        <v>699.2</v>
      </c>
      <c r="L31">
        <f t="shared" si="23"/>
        <v>32.200000000000045</v>
      </c>
      <c r="M31">
        <f t="shared" si="24"/>
        <v>-16.974955624394465</v>
      </c>
      <c r="N31">
        <v>638.20000000000005</v>
      </c>
      <c r="O31">
        <f t="shared" si="25"/>
        <v>-28.799999999999955</v>
      </c>
    </row>
    <row r="32" spans="1:15" x14ac:dyDescent="0.25">
      <c r="A32" t="s">
        <v>18</v>
      </c>
      <c r="B32">
        <v>5000</v>
      </c>
      <c r="C32">
        <v>51</v>
      </c>
      <c r="D32">
        <v>7</v>
      </c>
      <c r="E32">
        <v>3</v>
      </c>
      <c r="F32">
        <v>71</v>
      </c>
      <c r="G32">
        <f t="shared" ref="G32:G40" si="26">(L32-J32)/ABS(J32)</f>
        <v>9.4495831145960602E-4</v>
      </c>
      <c r="H32">
        <f t="shared" ref="H32:H40" si="27">(O32-M32)/ABS(M32)</f>
        <v>6.932494762840974E-4</v>
      </c>
      <c r="J32">
        <f t="shared" ref="J32:J40" si="28">ATAN(300/B32)*3200/PI()</f>
        <v>61.042317554675947</v>
      </c>
      <c r="K32">
        <v>112.1</v>
      </c>
      <c r="L32">
        <f t="shared" ref="L32:L40" si="29">K32-C32</f>
        <v>61.099999999999994</v>
      </c>
      <c r="M32">
        <f t="shared" ref="M32:M40" si="30">ATAN(-300/B32)*3200/PI()</f>
        <v>-61.042317554675947</v>
      </c>
      <c r="N32">
        <v>-10</v>
      </c>
      <c r="O32">
        <f t="shared" ref="O32:O40" si="31">N32-C32</f>
        <v>-61</v>
      </c>
    </row>
    <row r="33" spans="1:15" x14ac:dyDescent="0.25">
      <c r="A33" t="s">
        <v>18</v>
      </c>
      <c r="B33">
        <v>7000</v>
      </c>
      <c r="C33">
        <v>80.099999999999994</v>
      </c>
      <c r="D33">
        <v>11</v>
      </c>
      <c r="E33">
        <v>5</v>
      </c>
      <c r="F33">
        <v>163</v>
      </c>
      <c r="G33">
        <f t="shared" si="26"/>
        <v>-6.2414619296639971E-4</v>
      </c>
      <c r="H33">
        <f t="shared" si="27"/>
        <v>2.9162926466526143E-3</v>
      </c>
      <c r="J33">
        <f t="shared" si="28"/>
        <v>43.627229769370231</v>
      </c>
      <c r="K33">
        <v>123.7</v>
      </c>
      <c r="L33">
        <f t="shared" si="29"/>
        <v>43.600000000000009</v>
      </c>
      <c r="M33">
        <f t="shared" si="30"/>
        <v>-43.627229769370231</v>
      </c>
      <c r="N33">
        <v>36.6</v>
      </c>
      <c r="O33">
        <f t="shared" si="31"/>
        <v>-43.499999999999993</v>
      </c>
    </row>
    <row r="34" spans="1:15" x14ac:dyDescent="0.25">
      <c r="A34" t="s">
        <v>18</v>
      </c>
      <c r="B34">
        <f>ROUND(AVERAGE(B36,B32),-3)</f>
        <v>9000</v>
      </c>
      <c r="C34">
        <v>116.6</v>
      </c>
      <c r="D34">
        <v>16</v>
      </c>
      <c r="E34">
        <v>6</v>
      </c>
      <c r="F34">
        <v>322</v>
      </c>
      <c r="G34">
        <f t="shared" si="26"/>
        <v>-1.1929026498954296E-3</v>
      </c>
      <c r="H34">
        <f t="shared" si="27"/>
        <v>1.0031903511401112E-2</v>
      </c>
      <c r="J34">
        <f t="shared" si="28"/>
        <v>33.940487697713351</v>
      </c>
      <c r="K34">
        <v>150.5</v>
      </c>
      <c r="L34">
        <f t="shared" si="29"/>
        <v>33.900000000000006</v>
      </c>
      <c r="M34">
        <f t="shared" si="30"/>
        <v>-33.940487697713351</v>
      </c>
      <c r="N34">
        <v>83</v>
      </c>
      <c r="O34">
        <f t="shared" si="31"/>
        <v>-33.599999999999994</v>
      </c>
    </row>
    <row r="35" spans="1:15" x14ac:dyDescent="0.25">
      <c r="A35" t="s">
        <v>18</v>
      </c>
      <c r="B35">
        <v>11000</v>
      </c>
      <c r="C35">
        <v>162.80000000000001</v>
      </c>
      <c r="D35">
        <v>21</v>
      </c>
      <c r="E35">
        <v>8</v>
      </c>
      <c r="F35">
        <v>581</v>
      </c>
      <c r="G35">
        <f t="shared" si="26"/>
        <v>-6.2250427179554686E-3</v>
      </c>
      <c r="H35">
        <f t="shared" si="27"/>
        <v>1.7026944427542295E-2</v>
      </c>
      <c r="J35">
        <f t="shared" si="28"/>
        <v>27.772887410531521</v>
      </c>
      <c r="K35">
        <v>190.4</v>
      </c>
      <c r="L35">
        <f t="shared" si="29"/>
        <v>27.599999999999994</v>
      </c>
      <c r="M35">
        <f t="shared" si="30"/>
        <v>-27.772887410531521</v>
      </c>
      <c r="N35">
        <v>135.5</v>
      </c>
      <c r="O35">
        <f t="shared" si="31"/>
        <v>-27.300000000000011</v>
      </c>
    </row>
    <row r="36" spans="1:15" x14ac:dyDescent="0.25">
      <c r="A36" t="s">
        <v>18</v>
      </c>
      <c r="B36">
        <f>ROUND(AVERAGE(B40,B32),-3)</f>
        <v>13000</v>
      </c>
      <c r="C36">
        <v>220.9</v>
      </c>
      <c r="D36">
        <v>27</v>
      </c>
      <c r="E36">
        <v>11</v>
      </c>
      <c r="F36">
        <v>980</v>
      </c>
      <c r="G36">
        <f t="shared" si="26"/>
        <v>-1.2841128665658631E-2</v>
      </c>
      <c r="H36">
        <f t="shared" si="27"/>
        <v>2.1351118935781784E-2</v>
      </c>
      <c r="J36">
        <f t="shared" si="28"/>
        <v>23.501789502879692</v>
      </c>
      <c r="K36">
        <v>244.1</v>
      </c>
      <c r="L36">
        <f t="shared" si="29"/>
        <v>23.199999999999989</v>
      </c>
      <c r="M36">
        <f t="shared" si="30"/>
        <v>-23.501789502879692</v>
      </c>
      <c r="N36">
        <v>197.9</v>
      </c>
      <c r="O36">
        <f t="shared" si="31"/>
        <v>-23</v>
      </c>
    </row>
    <row r="37" spans="1:15" x14ac:dyDescent="0.25">
      <c r="A37" t="s">
        <v>18</v>
      </c>
      <c r="B37">
        <v>15000</v>
      </c>
      <c r="C37">
        <v>291.89999999999998</v>
      </c>
      <c r="D37">
        <v>35</v>
      </c>
      <c r="E37">
        <v>14</v>
      </c>
      <c r="F37">
        <v>1562</v>
      </c>
      <c r="G37">
        <f t="shared" si="26"/>
        <v>-1.3212017069093401E-2</v>
      </c>
      <c r="H37">
        <f t="shared" si="27"/>
        <v>1.8121410018999518E-2</v>
      </c>
      <c r="J37">
        <f t="shared" si="28"/>
        <v>20.369117123112954</v>
      </c>
      <c r="K37">
        <v>312</v>
      </c>
      <c r="L37">
        <f t="shared" si="29"/>
        <v>20.100000000000023</v>
      </c>
      <c r="M37">
        <f t="shared" si="30"/>
        <v>-20.369117123112954</v>
      </c>
      <c r="N37">
        <v>271.89999999999998</v>
      </c>
      <c r="O37">
        <f t="shared" si="31"/>
        <v>-20</v>
      </c>
    </row>
    <row r="38" spans="1:15" x14ac:dyDescent="0.25">
      <c r="A38" t="s">
        <v>18</v>
      </c>
      <c r="B38">
        <f>ROUND(AVERAGE(B40,B36),-3)</f>
        <v>17000</v>
      </c>
      <c r="C38">
        <v>377.2</v>
      </c>
      <c r="D38">
        <v>42</v>
      </c>
      <c r="E38">
        <v>17</v>
      </c>
      <c r="F38">
        <v>2375</v>
      </c>
      <c r="G38">
        <f t="shared" si="26"/>
        <v>1.8178042781862257E-2</v>
      </c>
      <c r="H38">
        <f t="shared" si="27"/>
        <v>-1.4865994575688113E-3</v>
      </c>
      <c r="J38">
        <f t="shared" si="28"/>
        <v>17.973280930318257</v>
      </c>
      <c r="K38">
        <v>395.5</v>
      </c>
      <c r="L38">
        <f t="shared" si="29"/>
        <v>18.300000000000011</v>
      </c>
      <c r="M38">
        <f t="shared" si="30"/>
        <v>-17.973280930318257</v>
      </c>
      <c r="N38">
        <v>359.2</v>
      </c>
      <c r="O38">
        <f t="shared" si="31"/>
        <v>-18</v>
      </c>
    </row>
    <row r="39" spans="1:15" x14ac:dyDescent="0.25">
      <c r="A39" t="s">
        <v>18</v>
      </c>
      <c r="B39">
        <v>19000</v>
      </c>
      <c r="C39">
        <v>481.7</v>
      </c>
      <c r="D39">
        <v>52</v>
      </c>
      <c r="E39">
        <v>20</v>
      </c>
      <c r="F39">
        <v>3507</v>
      </c>
      <c r="G39">
        <f t="shared" si="26"/>
        <v>9.4412375795279377E-2</v>
      </c>
      <c r="H39">
        <f t="shared" si="27"/>
        <v>-7.5757619389677344E-2</v>
      </c>
      <c r="J39">
        <f t="shared" si="28"/>
        <v>16.081689488581109</v>
      </c>
      <c r="K39">
        <v>499.3</v>
      </c>
      <c r="L39">
        <f t="shared" si="29"/>
        <v>17.600000000000023</v>
      </c>
      <c r="M39">
        <f t="shared" si="30"/>
        <v>-16.081689488581109</v>
      </c>
      <c r="N39">
        <v>464.4</v>
      </c>
      <c r="O39">
        <f t="shared" si="31"/>
        <v>-17.300000000000011</v>
      </c>
    </row>
    <row r="40" spans="1:15" x14ac:dyDescent="0.25">
      <c r="A40" t="s">
        <v>18</v>
      </c>
      <c r="B40">
        <v>21000</v>
      </c>
      <c r="C40">
        <v>624</v>
      </c>
      <c r="D40">
        <v>64</v>
      </c>
      <c r="E40">
        <v>26</v>
      </c>
      <c r="F40">
        <v>5234</v>
      </c>
      <c r="G40">
        <f t="shared" si="26"/>
        <v>0.395158384848594</v>
      </c>
      <c r="H40">
        <f t="shared" si="27"/>
        <v>-0.34017677362303667</v>
      </c>
      <c r="J40">
        <f t="shared" si="28"/>
        <v>14.550319318908699</v>
      </c>
      <c r="K40">
        <v>644.29999999999995</v>
      </c>
      <c r="L40">
        <f t="shared" si="29"/>
        <v>20.299999999999955</v>
      </c>
      <c r="M40">
        <f t="shared" si="30"/>
        <v>-14.550319318908699</v>
      </c>
      <c r="N40">
        <v>604.5</v>
      </c>
      <c r="O40">
        <f t="shared" si="31"/>
        <v>-19.5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200D-FCB4-4365-B586-1F17B81605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89B-35A3-421F-B767-FFBE138A6C5D}">
  <dimension ref="A1:I19"/>
  <sheetViews>
    <sheetView workbookViewId="0">
      <selection activeCell="C2" sqref="C2:C19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3</v>
      </c>
    </row>
    <row r="2" spans="1:9" x14ac:dyDescent="0.25">
      <c r="A2">
        <v>2000</v>
      </c>
      <c r="B2">
        <v>25.5</v>
      </c>
      <c r="C2">
        <f xml:space="preserve"> 6E-22*A2^6 - 0.00000000000000003*A2^5 + 0.0000000000006*A2^4 - 0.000000007*A2^3 + 0.00004*A2^2 - 0.0748*A2 + 78.941</f>
        <v>42.019399999999976</v>
      </c>
      <c r="D2">
        <v>0.63</v>
      </c>
      <c r="E2">
        <v>71</v>
      </c>
      <c r="F2">
        <v>1</v>
      </c>
      <c r="G2">
        <v>3.3</v>
      </c>
      <c r="H2">
        <v>0.7</v>
      </c>
      <c r="I2">
        <v>0.06</v>
      </c>
    </row>
    <row r="3" spans="1:9" x14ac:dyDescent="0.25">
      <c r="A3">
        <v>3000</v>
      </c>
      <c r="B3">
        <v>40.299999999999997</v>
      </c>
      <c r="C3">
        <f t="shared" ref="C3:C19" si="0" xml:space="preserve"> 6E-22*A3^6 - 0.00000000000000003*A3^5 + 0.0000000000006*A3^4 - 0.000000007*A3^3 + 0.00004*A3^2 - 0.0748*A3 + 78.941</f>
        <v>67.288400000000053</v>
      </c>
      <c r="D3">
        <v>0.41</v>
      </c>
      <c r="E3">
        <v>64</v>
      </c>
      <c r="F3">
        <v>1</v>
      </c>
      <c r="G3">
        <v>5.0999999999999996</v>
      </c>
      <c r="H3">
        <v>1.2</v>
      </c>
      <c r="I3">
        <v>0.1</v>
      </c>
    </row>
    <row r="4" spans="1:9" x14ac:dyDescent="0.25">
      <c r="A4">
        <v>4000</v>
      </c>
      <c r="B4">
        <v>57</v>
      </c>
      <c r="C4">
        <f t="shared" si="0"/>
        <v>97.078599999999966</v>
      </c>
      <c r="D4">
        <v>0.3</v>
      </c>
      <c r="E4">
        <v>57</v>
      </c>
      <c r="F4">
        <v>1</v>
      </c>
      <c r="G4">
        <v>7.1</v>
      </c>
      <c r="H4">
        <v>1.7</v>
      </c>
      <c r="I4">
        <v>0.14000000000000001</v>
      </c>
    </row>
    <row r="5" spans="1:9" x14ac:dyDescent="0.25">
      <c r="A5">
        <v>5000</v>
      </c>
      <c r="B5">
        <v>75.7</v>
      </c>
      <c r="C5">
        <f t="shared" si="0"/>
        <v>120.56600000000012</v>
      </c>
    </row>
    <row r="6" spans="1:9" x14ac:dyDescent="0.25">
      <c r="A6">
        <v>6000</v>
      </c>
      <c r="B6">
        <v>96.8</v>
      </c>
      <c r="C6">
        <f t="shared" si="0"/>
        <v>130.45460000000017</v>
      </c>
    </row>
    <row r="7" spans="1:9" x14ac:dyDescent="0.25">
      <c r="A7">
        <v>7000</v>
      </c>
      <c r="B7">
        <v>120.8</v>
      </c>
      <c r="C7">
        <f t="shared" si="0"/>
        <v>121.32040000000015</v>
      </c>
    </row>
    <row r="8" spans="1:9" x14ac:dyDescent="0.25">
      <c r="A8">
        <v>8000</v>
      </c>
      <c r="B8">
        <v>148.1</v>
      </c>
      <c r="C8">
        <f t="shared" si="0"/>
        <v>88.387399999999815</v>
      </c>
    </row>
    <row r="9" spans="1:9" x14ac:dyDescent="0.25">
      <c r="A9">
        <v>9000</v>
      </c>
      <c r="B9">
        <v>179.2</v>
      </c>
      <c r="C9">
        <f t="shared" si="0"/>
        <v>26.735600000000403</v>
      </c>
    </row>
    <row r="10" spans="1:9" x14ac:dyDescent="0.25">
      <c r="A10">
        <v>10000</v>
      </c>
      <c r="B10">
        <v>214.3</v>
      </c>
      <c r="C10">
        <f t="shared" si="0"/>
        <v>-69.058999999999543</v>
      </c>
    </row>
    <row r="11" spans="1:9" x14ac:dyDescent="0.25">
      <c r="A11">
        <v>11000</v>
      </c>
      <c r="B11">
        <v>253.6</v>
      </c>
      <c r="C11">
        <f t="shared" si="0"/>
        <v>-204.85239999999945</v>
      </c>
    </row>
    <row r="12" spans="1:9" x14ac:dyDescent="0.25">
      <c r="A12">
        <v>12000</v>
      </c>
      <c r="B12">
        <v>297.3</v>
      </c>
      <c r="C12">
        <f t="shared" si="0"/>
        <v>-386.42860000000053</v>
      </c>
    </row>
    <row r="13" spans="1:9" x14ac:dyDescent="0.25">
      <c r="A13">
        <v>13000</v>
      </c>
      <c r="B13">
        <v>345.8</v>
      </c>
      <c r="C13">
        <f t="shared" si="0"/>
        <v>-618.56359999999972</v>
      </c>
    </row>
    <row r="14" spans="1:9" x14ac:dyDescent="0.25">
      <c r="A14">
        <v>14000</v>
      </c>
      <c r="B14">
        <v>400.1</v>
      </c>
      <c r="C14">
        <f t="shared" si="0"/>
        <v>-903.65740000000096</v>
      </c>
    </row>
    <row r="15" spans="1:9" x14ac:dyDescent="0.25">
      <c r="A15">
        <v>15000</v>
      </c>
      <c r="B15">
        <v>461.5</v>
      </c>
      <c r="C15">
        <f t="shared" si="0"/>
        <v>-1239.934</v>
      </c>
    </row>
    <row r="16" spans="1:9" x14ac:dyDescent="0.25">
      <c r="A16">
        <v>16000</v>
      </c>
      <c r="B16">
        <v>533.4</v>
      </c>
      <c r="C16">
        <f t="shared" si="0"/>
        <v>-1619.2094000000031</v>
      </c>
    </row>
    <row r="17" spans="1:3" x14ac:dyDescent="0.25">
      <c r="A17">
        <v>17000</v>
      </c>
      <c r="B17">
        <v>624.9</v>
      </c>
      <c r="C17">
        <f t="shared" si="0"/>
        <v>-2024.2276000000081</v>
      </c>
    </row>
    <row r="18" spans="1:3" x14ac:dyDescent="0.25">
      <c r="A18">
        <v>17800</v>
      </c>
      <c r="B18">
        <v>752.8</v>
      </c>
      <c r="C18">
        <f t="shared" si="0"/>
        <v>-2347.5007774975916</v>
      </c>
    </row>
    <row r="19" spans="1:3" x14ac:dyDescent="0.25">
      <c r="C19">
        <f t="shared" si="0"/>
        <v>78.941000000000003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7B8-458F-4FD1-BC5E-7D792F8D0E8B}">
  <dimension ref="A1:E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7</v>
      </c>
      <c r="D1" t="s">
        <v>8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37.5</v>
      </c>
      <c r="C3">
        <v>4</v>
      </c>
      <c r="D3">
        <v>1</v>
      </c>
      <c r="E3">
        <v>30</v>
      </c>
    </row>
    <row r="4" spans="1:5" x14ac:dyDescent="0.25">
      <c r="A4">
        <v>6000</v>
      </c>
      <c r="B4">
        <v>89.5</v>
      </c>
      <c r="C4">
        <v>11</v>
      </c>
      <c r="D4">
        <v>3</v>
      </c>
      <c r="E4">
        <v>154</v>
      </c>
    </row>
    <row r="5" spans="1:5" x14ac:dyDescent="0.25">
      <c r="A5">
        <v>9000</v>
      </c>
      <c r="B5">
        <v>165</v>
      </c>
      <c r="C5">
        <v>19</v>
      </c>
      <c r="D5">
        <v>6</v>
      </c>
      <c r="E5">
        <v>463</v>
      </c>
    </row>
    <row r="6" spans="1:5" x14ac:dyDescent="0.25">
      <c r="A6">
        <v>12000</v>
      </c>
      <c r="B6">
        <v>274</v>
      </c>
      <c r="C6">
        <v>29</v>
      </c>
      <c r="D6">
        <v>10</v>
      </c>
      <c r="E6">
        <v>1111</v>
      </c>
    </row>
    <row r="7" spans="1:5" x14ac:dyDescent="0.25">
      <c r="A7">
        <v>15000</v>
      </c>
      <c r="B7">
        <v>424.5</v>
      </c>
      <c r="C7">
        <v>42</v>
      </c>
      <c r="D7">
        <v>16</v>
      </c>
      <c r="E7">
        <v>2282</v>
      </c>
    </row>
    <row r="8" spans="1:5" x14ac:dyDescent="0.25">
      <c r="A8">
        <v>18000</v>
      </c>
      <c r="B8">
        <v>666.4</v>
      </c>
      <c r="C8">
        <v>60</v>
      </c>
      <c r="D8">
        <v>28</v>
      </c>
      <c r="E8">
        <v>4660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MACs</vt:lpstr>
      <vt:lpstr>Sheet1</vt:lpstr>
      <vt:lpstr>7R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2020-05-12T22:12:31Z</dcterms:created>
  <dcterms:modified xsi:type="dcterms:W3CDTF">2020-05-23T04:54:31Z</dcterms:modified>
</cp:coreProperties>
</file>