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Stocks and Mutual Funds\"/>
    </mc:Choice>
  </mc:AlternateContent>
  <xr:revisionPtr revIDLastSave="0" documentId="13_ncr:1_{CF890449-FB81-403D-AD5F-DBF3F096F673}" xr6:coauthVersionLast="45" xr6:coauthVersionMax="45" xr10:uidLastSave="{00000000-0000-0000-0000-000000000000}"/>
  <bookViews>
    <workbookView xWindow="20370" yWindow="-4845" windowWidth="29040" windowHeight="15990" activeTab="2" xr2:uid="{00000000-000D-0000-FFFF-FFFF00000000}"/>
  </bookViews>
  <sheets>
    <sheet name="Sheet2" sheetId="3" r:id="rId1"/>
    <sheet name="DownloadTxnHistory (2)" sheetId="1" r:id="rId2"/>
    <sheet name="Sheet1" sheetId="2" r:id="rId3"/>
  </sheet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1" i="1" l="1"/>
  <c r="L291" i="1"/>
  <c r="K292" i="1"/>
  <c r="L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M297" i="1" s="1"/>
  <c r="K297" i="1"/>
  <c r="L297" i="1"/>
  <c r="K298" i="1"/>
  <c r="L298" i="1"/>
  <c r="M298" i="1"/>
  <c r="K299" i="1"/>
  <c r="L299" i="1"/>
  <c r="M299" i="1"/>
  <c r="M300" i="1" s="1"/>
  <c r="M301" i="1" s="1"/>
  <c r="M302" i="1" s="1"/>
  <c r="K300" i="1"/>
  <c r="L300" i="1"/>
  <c r="K301" i="1"/>
  <c r="L301" i="1"/>
  <c r="K302" i="1"/>
  <c r="L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276" i="1"/>
  <c r="L276" i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M289" i="1"/>
  <c r="M290" i="1" s="1"/>
  <c r="M291" i="1" s="1"/>
  <c r="M292" i="1" s="1"/>
  <c r="K290" i="1"/>
  <c r="L290" i="1"/>
  <c r="M274" i="1"/>
  <c r="M275" i="1" s="1"/>
  <c r="K275" i="1"/>
  <c r="L275" i="1"/>
  <c r="L274" i="1"/>
  <c r="K274" i="1"/>
  <c r="K7" i="1"/>
  <c r="L7" i="1"/>
  <c r="M7" i="1"/>
  <c r="M8" i="1" s="1"/>
  <c r="M9" i="1" s="1"/>
  <c r="M10" i="1" s="1"/>
  <c r="M11" i="1" s="1"/>
  <c r="M12" i="1" s="1"/>
  <c r="M13" i="1" s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M14" i="1"/>
  <c r="K15" i="1"/>
  <c r="L15" i="1"/>
  <c r="M15" i="1"/>
  <c r="M16" i="1" s="1"/>
  <c r="M17" i="1" s="1"/>
  <c r="K16" i="1"/>
  <c r="L16" i="1"/>
  <c r="K17" i="1"/>
  <c r="L17" i="1"/>
  <c r="K18" i="1"/>
  <c r="L18" i="1"/>
  <c r="M18" i="1"/>
  <c r="M19" i="1" s="1"/>
  <c r="M20" i="1" s="1"/>
  <c r="K19" i="1"/>
  <c r="L19" i="1"/>
  <c r="K20" i="1"/>
  <c r="L20" i="1"/>
  <c r="K21" i="1"/>
  <c r="L21" i="1"/>
  <c r="M21" i="1"/>
  <c r="M22" i="1" s="1"/>
  <c r="K22" i="1"/>
  <c r="L22" i="1"/>
  <c r="K23" i="1"/>
  <c r="L23" i="1"/>
  <c r="M23" i="1"/>
  <c r="M24" i="1" s="1"/>
  <c r="M25" i="1" s="1"/>
  <c r="M26" i="1" s="1"/>
  <c r="K24" i="1"/>
  <c r="L24" i="1"/>
  <c r="K25" i="1"/>
  <c r="L25" i="1"/>
  <c r="K26" i="1"/>
  <c r="L26" i="1"/>
  <c r="K27" i="1"/>
  <c r="L27" i="1"/>
  <c r="M27" i="1"/>
  <c r="K28" i="1"/>
  <c r="L28" i="1"/>
  <c r="M28" i="1"/>
  <c r="K29" i="1"/>
  <c r="L29" i="1"/>
  <c r="M29" i="1"/>
  <c r="M30" i="1" s="1"/>
  <c r="M31" i="1" s="1"/>
  <c r="M32" i="1" s="1"/>
  <c r="M33" i="1" s="1"/>
  <c r="K30" i="1"/>
  <c r="L30" i="1"/>
  <c r="K31" i="1"/>
  <c r="L31" i="1"/>
  <c r="K32" i="1"/>
  <c r="L32" i="1"/>
  <c r="K33" i="1"/>
  <c r="L33" i="1"/>
  <c r="K34" i="1"/>
  <c r="L34" i="1"/>
  <c r="M34" i="1"/>
  <c r="K35" i="1"/>
  <c r="L35" i="1"/>
  <c r="M35" i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M48" i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M61" i="1"/>
  <c r="K62" i="1"/>
  <c r="L62" i="1"/>
  <c r="M62" i="1"/>
  <c r="M63" i="1" s="1"/>
  <c r="M64" i="1" s="1"/>
  <c r="M65" i="1" s="1"/>
  <c r="K63" i="1"/>
  <c r="L63" i="1"/>
  <c r="K64" i="1"/>
  <c r="L64" i="1"/>
  <c r="K65" i="1"/>
  <c r="L65" i="1"/>
  <c r="K66" i="1"/>
  <c r="L66" i="1"/>
  <c r="M66" i="1"/>
  <c r="M67" i="1" s="1"/>
  <c r="M68" i="1" s="1"/>
  <c r="K67" i="1"/>
  <c r="L67" i="1"/>
  <c r="K68" i="1"/>
  <c r="L68" i="1"/>
  <c r="K69" i="1"/>
  <c r="L69" i="1"/>
  <c r="M69" i="1"/>
  <c r="K70" i="1"/>
  <c r="L70" i="1"/>
  <c r="M70" i="1"/>
  <c r="K71" i="1"/>
  <c r="L71" i="1"/>
  <c r="M71" i="1"/>
  <c r="K72" i="1"/>
  <c r="L72" i="1"/>
  <c r="M72" i="1"/>
  <c r="M73" i="1" s="1"/>
  <c r="M74" i="1" s="1"/>
  <c r="M75" i="1" s="1"/>
  <c r="M76" i="1" s="1"/>
  <c r="M77" i="1" s="1"/>
  <c r="K73" i="1"/>
  <c r="L73" i="1"/>
  <c r="K74" i="1"/>
  <c r="L74" i="1"/>
  <c r="K75" i="1"/>
  <c r="L75" i="1"/>
  <c r="K76" i="1"/>
  <c r="L76" i="1"/>
  <c r="K77" i="1"/>
  <c r="L77" i="1"/>
  <c r="K78" i="1"/>
  <c r="L78" i="1"/>
  <c r="M78" i="1"/>
  <c r="K79" i="1"/>
  <c r="L79" i="1"/>
  <c r="M79" i="1"/>
  <c r="M80" i="1" s="1"/>
  <c r="K80" i="1"/>
  <c r="L80" i="1"/>
  <c r="K81" i="1"/>
  <c r="L81" i="1"/>
  <c r="M81" i="1"/>
  <c r="M82" i="1" s="1"/>
  <c r="K82" i="1"/>
  <c r="L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L5" i="1"/>
  <c r="L6" i="1"/>
  <c r="L4" i="1"/>
  <c r="K4" i="1"/>
  <c r="K5" i="1"/>
  <c r="K6" i="1"/>
  <c r="M4" i="1"/>
  <c r="M5" i="1"/>
  <c r="M6" i="1" s="1"/>
</calcChain>
</file>

<file path=xl/sharedStrings.xml><?xml version="1.0" encoding="utf-8"?>
<sst xmlns="http://schemas.openxmlformats.org/spreadsheetml/2006/main" count="1444" uniqueCount="196">
  <si>
    <t>TransactionDate</t>
  </si>
  <si>
    <t>TransactionType</t>
  </si>
  <si>
    <t>SecurityType</t>
  </si>
  <si>
    <t>Symbol</t>
  </si>
  <si>
    <t>Quantity</t>
  </si>
  <si>
    <t>Amount</t>
  </si>
  <si>
    <t>Price</t>
  </si>
  <si>
    <t>Commission</t>
  </si>
  <si>
    <t>Description</t>
  </si>
  <si>
    <t>Bought</t>
  </si>
  <si>
    <t>MF</t>
  </si>
  <si>
    <t>RYVYX</t>
  </si>
  <si>
    <t xml:space="preserve">RYDEX NASDAQ-100?? 2X STRATEGY Rydex Funds                  </t>
  </si>
  <si>
    <t>PYVAX</t>
  </si>
  <si>
    <t xml:space="preserve">PAYDEN EQUITY INCOME ADVISER  PAYDENFUNDS                   </t>
  </si>
  <si>
    <t>BPTRX</t>
  </si>
  <si>
    <t xml:space="preserve">BARON PARTNERS RETAIL         BARON CAPITAL GROUP           </t>
  </si>
  <si>
    <t>DXSLX</t>
  </si>
  <si>
    <t xml:space="preserve">DIREXION MTHLY S&amp;P 500 BULL 2XDIREXION FUNDS                </t>
  </si>
  <si>
    <t>ULPIX</t>
  </si>
  <si>
    <t xml:space="preserve">PROFUNDS ULTRABULL INV        PROFUNDS                      </t>
  </si>
  <si>
    <t>Sold</t>
  </si>
  <si>
    <t>GOLDX</t>
  </si>
  <si>
    <t xml:space="preserve">GABELLI GOLD AAA              GABELLI                       </t>
  </si>
  <si>
    <t>Interest</t>
  </si>
  <si>
    <t>BOND</t>
  </si>
  <si>
    <t>#2021396</t>
  </si>
  <si>
    <t>E*TRADE SAVINGS BANK RSDA     INTEREST</t>
  </si>
  <si>
    <t>AMAGX</t>
  </si>
  <si>
    <t xml:space="preserve">AMANA GROWTH INVESTOR         AMANA                         </t>
  </si>
  <si>
    <t>Dividend</t>
  </si>
  <si>
    <t>SFLNX</t>
  </si>
  <si>
    <t xml:space="preserve">SCHWAB FUNDAMENTAL US LARGE COSCHWAB FUNDS                  </t>
  </si>
  <si>
    <t>TMFGX</t>
  </si>
  <si>
    <t xml:space="preserve">MFAM MID CAP GROWTH INV       MOTLEY FOOL                   </t>
  </si>
  <si>
    <t>PGTAX</t>
  </si>
  <si>
    <t xml:space="preserve">PUTNAM GLOBAL TECHNOLOGY A    PUTNAM                        </t>
  </si>
  <si>
    <t>TEPSX</t>
  </si>
  <si>
    <t xml:space="preserve">PROFUNDS TECHNOLOGY ULTRASECTOPROFUNDS                      </t>
  </si>
  <si>
    <t>RMQHX</t>
  </si>
  <si>
    <t xml:space="preserve">RYDEX MONTHLY RBL NASDAQ-100????Rydex Funds                 </t>
  </si>
  <si>
    <t>LDVAX</t>
  </si>
  <si>
    <t xml:space="preserve">LELAND THOMSON REUTERS VNTR CPLELAND FUNDS                  </t>
  </si>
  <si>
    <t>INPIX</t>
  </si>
  <si>
    <t xml:space="preserve">PROFUNDS INTERNET ULTRASECTOR PROFUNDS                      </t>
  </si>
  <si>
    <t>Contribution</t>
  </si>
  <si>
    <t>UNKNOWN</t>
  </si>
  <si>
    <t xml:space="preserve"> </t>
  </si>
  <si>
    <t>ACH DEPOSIT                   REFID:39445932482;</t>
  </si>
  <si>
    <t>EQ</t>
  </si>
  <si>
    <t>$ 500.00 CONTRIBUTION 2020             REFID:39445932482;</t>
  </si>
  <si>
    <t>ACH DEPOSIT                   REFID:39203518482;</t>
  </si>
  <si>
    <t>$ 1000.00 CONTRIBUTION 2020             REFID:39203518482;</t>
  </si>
  <si>
    <t>RYOCX</t>
  </si>
  <si>
    <t xml:space="preserve">RYDEX NASDAQ-100?? INV         Rydex Funds                  </t>
  </si>
  <si>
    <t>ACH DEPOSIT                   REFID:38461214482;</t>
  </si>
  <si>
    <t>$ 1000.00 CONTRIBUTION 2020             REFID:38461214482;</t>
  </si>
  <si>
    <t>JAGTX</t>
  </si>
  <si>
    <t xml:space="preserve">JANUS HENDERSON GLB TECH AND IJANUS HENDERSON               </t>
  </si>
  <si>
    <t>Fee</t>
  </si>
  <si>
    <t>Early Redemption Fee - GABSX</t>
  </si>
  <si>
    <t>GABSX</t>
  </si>
  <si>
    <t xml:space="preserve">GABELLI SMALL CAP GROWTH AAA  GABELLI                       </t>
  </si>
  <si>
    <t>PONAX</t>
  </si>
  <si>
    <t>PIMCO INCOME A                PIMCO</t>
  </si>
  <si>
    <t>AKREX</t>
  </si>
  <si>
    <t xml:space="preserve">AKRE FOCUS RETAIL             AKRE                          </t>
  </si>
  <si>
    <t>Early Redemption Fee - PONAX</t>
  </si>
  <si>
    <t xml:space="preserve">JANUS HENDERSON GLOBAL TECHNOLJANUS HENDERSON               </t>
  </si>
  <si>
    <t>Early Redemption Fee - TRDFX</t>
  </si>
  <si>
    <t>NBGAX</t>
  </si>
  <si>
    <t xml:space="preserve">NEUBERGER BERMAN GENESIS ADV  NEUBERGER BERMAN              </t>
  </si>
  <si>
    <t xml:space="preserve">PIMCO INCOME A                PIMCO                         </t>
  </si>
  <si>
    <t>BGSAX</t>
  </si>
  <si>
    <t xml:space="preserve">BLACKROCK TECHNOLOGY OPPORTUNIBLACKROCK                     </t>
  </si>
  <si>
    <t>TRDFX</t>
  </si>
  <si>
    <t xml:space="preserve">CROSSMARK STEWARD SM-MD CP ENHCROSSMARK STEWARD FUNDS       </t>
  </si>
  <si>
    <t>OAKBX</t>
  </si>
  <si>
    <t xml:space="preserve">OAKMARK EQUITY AND INCOME INVEOAKMARK                       </t>
  </si>
  <si>
    <t>Adjustment</t>
  </si>
  <si>
    <t>#8661019</t>
  </si>
  <si>
    <t>$ 18259.88 FAIR MARKET VALUE - 12/31/19</t>
  </si>
  <si>
    <t>ACH DEPOSIT                   REFID:35169560482;</t>
  </si>
  <si>
    <t>$ 600.00 CONTRIBUTION 2019             REFID:35169560482;</t>
  </si>
  <si>
    <t>FNCMX</t>
  </si>
  <si>
    <t xml:space="preserve">FIDELITY?? NASDAQ COMPOSITE INDFIDELITY INVESTMENTS         </t>
  </si>
  <si>
    <t>ACH DEPOSIT                   REFID:34798611482;</t>
  </si>
  <si>
    <t>$ 400.00 CONTRIBUTION 2019             REFID:34798611482;</t>
  </si>
  <si>
    <t>SWPPX</t>
  </si>
  <si>
    <t xml:space="preserve">SCHWAB?? S&amp;P 500 INDEX         SCHWAB FUNDS                 </t>
  </si>
  <si>
    <t>ACH DEPOSIT                   REFID:33736379482;</t>
  </si>
  <si>
    <t>$ 2000.00 CONTRIBUTION 2019             REFID:33736379482;</t>
  </si>
  <si>
    <t>FKDNX</t>
  </si>
  <si>
    <t>FRANKLIN DYNATECH A           FRANKLIN TEMPLETON INVESTMENTS</t>
  </si>
  <si>
    <t>UOPIX</t>
  </si>
  <si>
    <t xml:space="preserve">PROFUNDS ULTRANASDAQ-100 INV  PROFUNDS                      </t>
  </si>
  <si>
    <t>MFEGX</t>
  </si>
  <si>
    <t xml:space="preserve">MFS GROWTH A                  MFS                           </t>
  </si>
  <si>
    <t>BMGAX</t>
  </si>
  <si>
    <t xml:space="preserve">BLACKROCK MID-CAP GROWTH EQUITBLACKROCK                     </t>
  </si>
  <si>
    <t>SMPIX</t>
  </si>
  <si>
    <t xml:space="preserve">PROFUNDS SEMICONDUCTOR ULTRASEPROFUNDS                      </t>
  </si>
  <si>
    <t>Direct Debit</t>
  </si>
  <si>
    <t xml:space="preserve">ACHDEBIT                      CHASE CREDIT CRD              </t>
  </si>
  <si>
    <t>Transfer</t>
  </si>
  <si>
    <t>ACH DEPOSIT                   REFID:45002091482;</t>
  </si>
  <si>
    <t>WPSGX</t>
  </si>
  <si>
    <t xml:space="preserve">AB CONCENTRATED GROWTH ADVISORALLIANCEBERNSTEIN             </t>
  </si>
  <si>
    <t>ACH DEPOSIT                   REFID:44493751482;</t>
  </si>
  <si>
    <t>TRANSFER TO XXXXXX2340        REFID:44361809482;</t>
  </si>
  <si>
    <t>SVAAX</t>
  </si>
  <si>
    <t xml:space="preserve">FEDERATED STRATEGIC VALUE DIVIFEDERATED                     </t>
  </si>
  <si>
    <t>#2145605</t>
  </si>
  <si>
    <t xml:space="preserve">EXTENDED INSURANCE SWEEP      DEPOSIT ACCOUNT               </t>
  </si>
  <si>
    <t>ACH DEPOSIT                   REFID:43915902482;</t>
  </si>
  <si>
    <t>ACH DEPOSIT                   REFID:43389184482;</t>
  </si>
  <si>
    <t>ACH DEPOSIT                   REFID:42816222482;</t>
  </si>
  <si>
    <t>ETGLX</t>
  </si>
  <si>
    <t xml:space="preserve">EVENTIDE GILEAD N             EVENTIDE FUNDS                </t>
  </si>
  <si>
    <t>ACH DEPOSIT                   REFID:42322031482;</t>
  </si>
  <si>
    <t>PYVLX</t>
  </si>
  <si>
    <t xml:space="preserve">PAYDEN EQUITY INCOME          PAYDENFUNDS                   </t>
  </si>
  <si>
    <t>TRANSFER TO XXXXXX2340        REFID:41903996482;</t>
  </si>
  <si>
    <t>ACH DEPOSIT                   REFID:41756212482;</t>
  </si>
  <si>
    <t>ACH DEPOSIT                   REFID:41090171482;</t>
  </si>
  <si>
    <t>PGRTX</t>
  </si>
  <si>
    <t xml:space="preserve">PRINCIPAL SMALLCAP GROWTH I INPrincipal Funds               </t>
  </si>
  <si>
    <t>SEEKX</t>
  </si>
  <si>
    <t xml:space="preserve">CROSSMARK STEWARD LRG CAP ENH CROSSMARK STEWARD FUNDS       </t>
  </si>
  <si>
    <t>ACH DEPOSIT                   REFID:40326903482;</t>
  </si>
  <si>
    <t>NNTWX</t>
  </si>
  <si>
    <t xml:space="preserve">NICHOLAS II N                 NICHOLAS                      </t>
  </si>
  <si>
    <t>NNLEX</t>
  </si>
  <si>
    <t xml:space="preserve">NICHOLAS LIMITED EDITION N    NICHOLAS                      </t>
  </si>
  <si>
    <t>NBGEX</t>
  </si>
  <si>
    <t xml:space="preserve">NEUBERGER BERMAN GENESIS TR   NEUBERGER BERMAN              </t>
  </si>
  <si>
    <t>AMANX</t>
  </si>
  <si>
    <t xml:space="preserve">AMANA INCOME INVESTOR         AMANA                         </t>
  </si>
  <si>
    <t>OBCHX</t>
  </si>
  <si>
    <t xml:space="preserve">OBERWEIS CHINA OPPORTUNITIES  OBERWEIS                      </t>
  </si>
  <si>
    <t>BGAFX</t>
  </si>
  <si>
    <t xml:space="preserve">BARON GLOBAL ADVANTAGE RETAIL BARON CAPITAL GROUP           </t>
  </si>
  <si>
    <t>DXQLX</t>
  </si>
  <si>
    <t xml:space="preserve">DIREXION MTHLY NASDAQ-100 BULLDIREXION FUNDS                </t>
  </si>
  <si>
    <t>ROGSX</t>
  </si>
  <si>
    <t xml:space="preserve">RED OAK TECHNOLOGY SELECT     OAK ASSOCIATES                </t>
  </si>
  <si>
    <t>ACH DEPOSIT                   REFID:39569470482;</t>
  </si>
  <si>
    <t>TRANSFER FROM XXXXXX2340      REFID:39636781482;</t>
  </si>
  <si>
    <t>TRANSFER FROM XXXXXX2340      REFID:39445798482;</t>
  </si>
  <si>
    <t>TRANSFER FROM XXXXXX2340      REFID:39353723482;</t>
  </si>
  <si>
    <t>TRANSFER FROM XXXXXX2340      REFID:39203459482;</t>
  </si>
  <si>
    <t>ACH DEPOSIT                   REFID:39034528482;</t>
  </si>
  <si>
    <t>ACH DEPOSIT                   REFID:38460937482;</t>
  </si>
  <si>
    <t>PRMTX</t>
  </si>
  <si>
    <t xml:space="preserve">T. ROWE PRICE COMM &amp; TECH INVET. ROWE PRICE                 </t>
  </si>
  <si>
    <t>ACH DEPOSIT                   REFID:38091222482;</t>
  </si>
  <si>
    <t>ACH DEPOSIT                   REFID:37633643482;</t>
  </si>
  <si>
    <t>ACH DEPOSIT                   REFID:37189945482;</t>
  </si>
  <si>
    <t>ACH DEPOSIT                   REFID:36776408482;</t>
  </si>
  <si>
    <t>EES</t>
  </si>
  <si>
    <t>WISDOMTREE TRUST              WISDOMTREE U S SMALLCAP FUND</t>
  </si>
  <si>
    <t>ACH DEPOSIT                   REFID:36441960482;</t>
  </si>
  <si>
    <t>Early Redemption Fee - OAKBX</t>
  </si>
  <si>
    <t>ACH DEPOSIT                   REFID:36007056482;</t>
  </si>
  <si>
    <t>ACH DEPOSIT                   REFID:35588194482;</t>
  </si>
  <si>
    <t>ACH DEBIT  FM E*TRADE         PPD ACH TRNSFR 056073570026551</t>
  </si>
  <si>
    <t>ACH WITHDRAWL                 REFID:35223861482;</t>
  </si>
  <si>
    <t>ACH DEPOSIT                   REFID:35173141482;</t>
  </si>
  <si>
    <t xml:space="preserve">WISDOMTREE TRUST              WISDOMTREE U S SMALLCAP FUND  </t>
  </si>
  <si>
    <t>Early Redemption Fee - GOBFX</t>
  </si>
  <si>
    <t>GOBFX</t>
  </si>
  <si>
    <t xml:space="preserve">BRANDYWINEGLOBAL GLOBAL OPP BOLEGG MASON                    </t>
  </si>
  <si>
    <t>ACH DEPOSIT                   REFID:34839671482;</t>
  </si>
  <si>
    <t>ACH DEPOSIT                   REFID:34431647482;</t>
  </si>
  <si>
    <t>ACH DEPOSIT                   REFID:34057678482;</t>
  </si>
  <si>
    <t>TRANSFER FROM XXXXXX2340      REFID:34011798482;</t>
  </si>
  <si>
    <t>ACH DEPOSIT                   REFID:33656611482;</t>
  </si>
  <si>
    <t>ACH DEPOSIT                   REFID:33311731482;</t>
  </si>
  <si>
    <t>ACH DEPOSIT                   REFID:32950298482;</t>
  </si>
  <si>
    <t>TRANSFER FROM XXXXXX2340      REFID:32689209482;</t>
  </si>
  <si>
    <t>ACH DEPOSIT                   REFID:32612985482;</t>
  </si>
  <si>
    <t>ACH DEPOSIT                   REFID:32202625482;</t>
  </si>
  <si>
    <t xml:space="preserve">FOREIGN TRANSACTION FEE       VISA TRAVEL USARMY5L01404077  </t>
  </si>
  <si>
    <t>ATM</t>
  </si>
  <si>
    <t xml:space="preserve">VISA TRAVEL USARMY5L01404077  YADH SA SA                    </t>
  </si>
  <si>
    <t>Date</t>
  </si>
  <si>
    <t>Row Labels</t>
  </si>
  <si>
    <t>Grand Total</t>
  </si>
  <si>
    <t>Nov</t>
  </si>
  <si>
    <t>Dec</t>
  </si>
  <si>
    <t>Mar</t>
  </si>
  <si>
    <t>Apr</t>
  </si>
  <si>
    <t>May</t>
  </si>
  <si>
    <t>Column Labels</t>
  </si>
  <si>
    <t>Sum of Amount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</si>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</sst>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/m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[$-409]d/m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Harmon" refreshedDate="43969.910449305557" createdVersion="6" refreshedVersion="6" minRefreshableVersion="3" recordCount="344" xr:uid="{00000000-000A-0000-FFFF-FFFF03000000}">
  <cacheSource type="worksheet">
    <worksheetSource name="Table1"/>
  </cacheSource>
  <cacheFields count="11">
    <cacheField name="TransactionDate" numFmtId="164">
      <sharedItems containsSemiMixedTypes="0" containsNonDate="0" containsDate="1" containsString="0" minDate="2019-11-01T00:00:00" maxDate="2020-05-14T00:00:00" count="51">
        <d v="2019-11-01T00:00:00"/>
        <d v="2019-11-04T00:00:00"/>
        <d v="2019-11-12T00:00:00"/>
        <d v="2019-11-13T00:00:00"/>
        <d v="2019-11-18T00:00:00"/>
        <d v="2019-12-23T00:00:00"/>
        <d v="2019-11-20T00:00:00"/>
        <d v="2019-11-25T00:00:00"/>
        <d v="2019-11-26T00:00:00"/>
        <d v="2019-12-02T00:00:00"/>
        <d v="2020-03-06T00:00:00"/>
        <d v="2020-03-09T00:00:00"/>
        <d v="2019-12-03T00:00:00"/>
        <d v="2019-12-26T00:00:00"/>
        <d v="2019-12-09T00:00:00"/>
        <d v="2019-12-11T00:00:00"/>
        <d v="2019-12-12T00:00:00"/>
        <d v="2019-12-13T00:00:00"/>
        <d v="2020-03-13T00:00:00"/>
        <d v="2020-03-31T00:00:00"/>
        <d v="2019-12-16T00:00:00"/>
        <d v="2020-03-16T00:00:00"/>
        <d v="2019-12-17T00:00:00"/>
        <d v="2020-03-23T00:00:00"/>
        <d v="2020-03-26T00:00:00"/>
        <d v="2019-12-18T00:00:00"/>
        <d v="2019-12-19T00:00:00"/>
        <d v="2019-12-20T00:00:00"/>
        <d v="2020-03-30T00:00:00"/>
        <d v="2020-03-11T00:00:00"/>
        <d v="2019-12-24T00:00:00"/>
        <d v="2019-12-27T00:00:00"/>
        <d v="2019-12-30T00:00:00"/>
        <d v="2019-12-31T00:00:00"/>
        <d v="2020-03-02T00:00:00"/>
        <d v="2020-03-03T00:00:00"/>
        <d v="2020-03-04T00:00:00"/>
        <d v="2020-04-27T00:00:00"/>
        <d v="2020-03-05T00:00:00"/>
        <d v="2020-04-20T00:00:00"/>
        <d v="2020-05-12T00:00:00"/>
        <d v="2020-05-13T00:00:00"/>
        <d v="2020-04-13T00:00:00"/>
        <d v="2020-04-30T00:00:00"/>
        <d v="2020-04-06T00:00:00"/>
        <d v="2020-04-08T00:00:00"/>
        <d v="2019-12-10T00:00:00"/>
        <d v="2020-05-01T00:00:00"/>
        <d v="2020-05-04T00:00:00"/>
        <d v="2020-05-08T00:00:00"/>
        <d v="2020-05-11T00:00:00"/>
      </sharedItems>
      <fieldGroup par="10" base="0">
        <rangePr groupBy="months" startDate="2019-11-01T00:00:00" endDate="2020-05-14T00:00:00"/>
        <groupItems count="14">
          <s v="&lt;01-1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05-20"/>
        </groupItems>
      </fieldGroup>
    </cacheField>
    <cacheField name="TransactionType" numFmtId="0">
      <sharedItems count="10">
        <s v="Dividend"/>
        <s v="ATM"/>
        <s v="Fee"/>
        <s v="Transfer"/>
        <s v="Direct Debit"/>
        <s v="Bought"/>
        <s v="Interest"/>
        <s v="Contribution"/>
        <s v="Adjustment"/>
        <s v="Sold"/>
      </sharedItems>
    </cacheField>
    <cacheField name="SecurityType" numFmtId="0">
      <sharedItems/>
    </cacheField>
    <cacheField name="Symbol" numFmtId="0">
      <sharedItems/>
    </cacheField>
    <cacheField name="Quantity" numFmtId="0">
      <sharedItems containsSemiMixedTypes="0" containsString="0" containsNumber="1" minValue="-238.196" maxValue="263.62"/>
    </cacheField>
    <cacheField name="Amount" numFmtId="0">
      <sharedItems containsSemiMixedTypes="0" containsString="0" containsNumber="1" minValue="-2000" maxValue="3091.79"/>
    </cacheField>
    <cacheField name="Price" numFmtId="0">
      <sharedItems containsSemiMixedTypes="0" containsString="0" containsNumber="1" minValue="0" maxValue="213.64"/>
    </cacheField>
    <cacheField name="Commission" numFmtId="0">
      <sharedItems containsSemiMixedTypes="0" containsString="0" containsNumber="1" minValue="0" maxValue="19.989999999999998"/>
    </cacheField>
    <cacheField name="Description" numFmtId="0">
      <sharedItems/>
    </cacheField>
    <cacheField name="Quarters" numFmtId="0" databaseField="0">
      <fieldGroup base="0">
        <rangePr groupBy="quarters" startDate="2019-11-01T00:00:00" endDate="2020-05-14T00:00:00"/>
        <groupItems count="6">
          <s v="&lt;01-11-19"/>
          <s v="Qtr1"/>
          <s v="Qtr2"/>
          <s v="Qtr3"/>
          <s v="Qtr4"/>
          <s v="&gt;14-05-20"/>
        </groupItems>
      </fieldGroup>
    </cacheField>
    <cacheField name="Years" numFmtId="0" databaseField="0">
      <fieldGroup base="0">
        <rangePr groupBy="years" startDate="2019-11-01T00:00:00" endDate="2020-05-14T00:00:00"/>
        <groupItems count="4">
          <s v="&lt;01-11-19"/>
          <s v="2019"/>
          <s v="2020"/>
          <s v="&gt;14-05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">
  <r>
    <x v="0"/>
    <x v="0"/>
    <s v="MF"/>
    <s v="PONAX"/>
    <n v="0.57599999999999996"/>
    <n v="-6.9"/>
    <n v="0"/>
    <n v="0"/>
    <s v="PIMCO INCOME A                PIMCO                         "/>
  </r>
  <r>
    <x v="0"/>
    <x v="0"/>
    <s v="MF"/>
    <s v="PONAX"/>
    <n v="0"/>
    <n v="6.9"/>
    <n v="0"/>
    <n v="0"/>
    <s v="PIMCO INCOME A                PIMCO"/>
  </r>
  <r>
    <x v="1"/>
    <x v="1"/>
    <s v="UNKNOWN"/>
    <s v=" "/>
    <n v="0"/>
    <n v="-120.01"/>
    <n v="0"/>
    <n v="0"/>
    <s v="VISA TRAVEL USARMY5L01404077  YADH SA SA                    "/>
  </r>
  <r>
    <x v="1"/>
    <x v="2"/>
    <s v="UNKNOWN"/>
    <s v=" "/>
    <n v="0"/>
    <n v="-1.2"/>
    <n v="0"/>
    <n v="0"/>
    <s v="FOREIGN TRANSACTION FEE       VISA TRAVEL USARMY5L01404077  "/>
  </r>
  <r>
    <x v="1"/>
    <x v="3"/>
    <s v="UNKNOWN"/>
    <s v=" "/>
    <n v="0"/>
    <n v="249"/>
    <n v="0"/>
    <n v="0"/>
    <s v="ACH DEPOSIT                   REFID:32202625482;"/>
  </r>
  <r>
    <x v="2"/>
    <x v="4"/>
    <s v="UNKNOWN"/>
    <s v=" "/>
    <n v="0"/>
    <n v="-1038.3"/>
    <n v="0"/>
    <n v="0"/>
    <s v="ACHDEBIT                      CHASE CREDIT CRD              "/>
  </r>
  <r>
    <x v="2"/>
    <x v="3"/>
    <s v="UNKNOWN"/>
    <s v=" "/>
    <n v="0"/>
    <n v="249"/>
    <n v="0"/>
    <n v="0"/>
    <s v="ACH DEPOSIT                   REFID:32612985482;"/>
  </r>
  <r>
    <x v="3"/>
    <x v="3"/>
    <s v="UNKNOWN"/>
    <s v=" "/>
    <n v="0"/>
    <n v="102.17"/>
    <n v="0"/>
    <n v="0"/>
    <s v="TRANSFER FROM XXXXXX2340      REFID:32689209482;"/>
  </r>
  <r>
    <x v="4"/>
    <x v="3"/>
    <s v="UNKNOWN"/>
    <s v=" "/>
    <n v="0"/>
    <n v="349"/>
    <n v="0"/>
    <n v="0"/>
    <s v="ACH DEPOSIT                   REFID:32950298482;"/>
  </r>
  <r>
    <x v="5"/>
    <x v="5"/>
    <s v="MF"/>
    <s v="SVAAX"/>
    <n v="263.62"/>
    <n v="-1500"/>
    <n v="5.69"/>
    <n v="0"/>
    <s v="FEDERATED STRATEGIC VALUE DIVIFEDERATED                     "/>
  </r>
  <r>
    <x v="6"/>
    <x v="0"/>
    <s v="MF"/>
    <s v="GABSX"/>
    <n v="5.36"/>
    <n v="-245.1"/>
    <n v="0"/>
    <n v="0"/>
    <s v="GABELLI SMALL CAP GROWTH AAA  GABELLI                       "/>
  </r>
  <r>
    <x v="6"/>
    <x v="0"/>
    <s v="MF"/>
    <s v="GABSX"/>
    <n v="8.9999999999999993E-3"/>
    <n v="-0.4"/>
    <n v="0"/>
    <n v="0"/>
    <s v="GABELLI SMALL CAP GROWTH AAA  GABELLI                       "/>
  </r>
  <r>
    <x v="6"/>
    <x v="0"/>
    <s v="MF"/>
    <s v="GABSX"/>
    <n v="3.7999999999999999E-2"/>
    <n v="-1.76"/>
    <n v="0"/>
    <n v="0"/>
    <s v="GABELLI SMALL CAP GROWTH AAA  GABELLI                       "/>
  </r>
  <r>
    <x v="6"/>
    <x v="0"/>
    <s v="MF"/>
    <s v="GABSX"/>
    <n v="0"/>
    <n v="0.4"/>
    <n v="0"/>
    <n v="0"/>
    <s v="GABELLI SMALL CAP GROWTH AAA  GABELLI                       "/>
  </r>
  <r>
    <x v="6"/>
    <x v="0"/>
    <s v="MF"/>
    <s v="GABSX"/>
    <n v="0"/>
    <n v="1.76"/>
    <n v="0"/>
    <n v="0"/>
    <s v="GABELLI SMALL CAP GROWTH AAA  GABELLI                       "/>
  </r>
  <r>
    <x v="6"/>
    <x v="0"/>
    <s v="MF"/>
    <s v="GABSX"/>
    <n v="0"/>
    <n v="245.1"/>
    <n v="0"/>
    <n v="0"/>
    <s v="GABELLI SMALL CAP GROWTH AAA  GABELLI                       "/>
  </r>
  <r>
    <x v="7"/>
    <x v="3"/>
    <s v="UNKNOWN"/>
    <s v=" "/>
    <n v="0"/>
    <n v="349"/>
    <n v="0"/>
    <n v="0"/>
    <s v="ACH DEPOSIT                   REFID:33311731482;"/>
  </r>
  <r>
    <x v="8"/>
    <x v="6"/>
    <s v="BOND"/>
    <s v="#2021396"/>
    <n v="0"/>
    <n v="0.01"/>
    <n v="0"/>
    <n v="0"/>
    <s v="E*TRADE SAVINGS BANK RSDA     INTEREST"/>
  </r>
  <r>
    <x v="8"/>
    <x v="6"/>
    <s v="EQ"/>
    <s v="#2145605"/>
    <n v="0"/>
    <n v="0.01"/>
    <n v="0"/>
    <n v="0"/>
    <s v="EXTENDED INSURANCE SWEEP      DEPOSIT ACCOUNT               "/>
  </r>
  <r>
    <x v="9"/>
    <x v="0"/>
    <s v="MF"/>
    <s v="PONAX"/>
    <n v="0.57899999999999996"/>
    <n v="-6.93"/>
    <n v="0"/>
    <n v="0"/>
    <s v="PIMCO INCOME A                PIMCO                         "/>
  </r>
  <r>
    <x v="9"/>
    <x v="0"/>
    <s v="MF"/>
    <s v="PONAX"/>
    <n v="0"/>
    <n v="6.93"/>
    <n v="0"/>
    <n v="0"/>
    <s v="PIMCO INCOME A                PIMCO"/>
  </r>
  <r>
    <x v="9"/>
    <x v="3"/>
    <s v="UNKNOWN"/>
    <s v=" "/>
    <n v="0"/>
    <n v="349"/>
    <n v="0"/>
    <n v="0"/>
    <s v="ACH DEPOSIT                   REFID:33656611482;"/>
  </r>
  <r>
    <x v="10"/>
    <x v="5"/>
    <s v="MF"/>
    <s v="BGSAX"/>
    <n v="27.457000000000001"/>
    <n v="-1000"/>
    <n v="36.42"/>
    <n v="0"/>
    <s v="BLACKROCK TECHNOLOGY OPPORTUNIBLACKROCK                     "/>
  </r>
  <r>
    <x v="11"/>
    <x v="5"/>
    <s v="MF"/>
    <s v="JAGTX"/>
    <n v="24.39"/>
    <n v="-1000"/>
    <n v="41"/>
    <n v="0"/>
    <s v="JANUS HENDERSON GLOBAL TECHNOLJANUS HENDERSON               "/>
  </r>
  <r>
    <x v="12"/>
    <x v="7"/>
    <s v="UNKNOWN"/>
    <s v=" "/>
    <n v="0"/>
    <n v="2000"/>
    <n v="0"/>
    <n v="0"/>
    <s v="ACH DEPOSIT                   REFID:33736379482;"/>
  </r>
  <r>
    <x v="12"/>
    <x v="7"/>
    <s v="EQ"/>
    <s v=" "/>
    <n v="0"/>
    <n v="0"/>
    <n v="0"/>
    <n v="0"/>
    <s v="$ 2000.00 CONTRIBUTION 2019             REFID:33736379482;"/>
  </r>
  <r>
    <x v="13"/>
    <x v="2"/>
    <s v="UNKNOWN"/>
    <s v=" "/>
    <n v="0"/>
    <n v="-49.99"/>
    <n v="0"/>
    <n v="0"/>
    <s v="Early Redemption Fee - GOBFX"/>
  </r>
  <r>
    <x v="11"/>
    <x v="5"/>
    <s v="MF"/>
    <s v="TEPSX"/>
    <n v="18.542999999999999"/>
    <n v="-1000"/>
    <n v="53.93"/>
    <n v="0"/>
    <s v="PROFUNDS TECHNOLOGY ULTRASECTOPROFUNDS                      "/>
  </r>
  <r>
    <x v="10"/>
    <x v="2"/>
    <s v="UNKNOWN"/>
    <s v=" "/>
    <n v="0"/>
    <n v="-49.99"/>
    <n v="0"/>
    <n v="0"/>
    <s v="Early Redemption Fee - OAKBX"/>
  </r>
  <r>
    <x v="11"/>
    <x v="5"/>
    <s v="MF"/>
    <s v="RYVYX"/>
    <n v="4.681"/>
    <n v="-1000"/>
    <n v="213.64"/>
    <n v="0"/>
    <s v="RYDEX NASDAQ-100?? 2X STRATEGY Rydex Funds                  "/>
  </r>
  <r>
    <x v="11"/>
    <x v="5"/>
    <s v="MF"/>
    <s v="BGAFX"/>
    <n v="33.046999999999997"/>
    <n v="-1000"/>
    <n v="30.26"/>
    <n v="0"/>
    <s v="BARON GLOBAL ADVANTAGE RETAIL BARON CAPITAL GROUP           "/>
  </r>
  <r>
    <x v="11"/>
    <x v="5"/>
    <s v="MF"/>
    <s v="SMPIX"/>
    <n v="16.286999999999999"/>
    <n v="-1000"/>
    <n v="61.4"/>
    <n v="0"/>
    <s v="PROFUNDS SEMICONDUCTOR ULTRASEPROFUNDS                      "/>
  </r>
  <r>
    <x v="11"/>
    <x v="2"/>
    <s v="UNKNOWN"/>
    <s v=" "/>
    <n v="0"/>
    <n v="-49.99"/>
    <n v="0"/>
    <n v="0"/>
    <s v="Early Redemption Fee - TRDFX"/>
  </r>
  <r>
    <x v="14"/>
    <x v="3"/>
    <s v="UNKNOWN"/>
    <s v=" "/>
    <n v="0"/>
    <n v="349"/>
    <n v="0"/>
    <n v="0"/>
    <s v="ACH DEPOSIT                   REFID:34057678482;"/>
  </r>
  <r>
    <x v="14"/>
    <x v="3"/>
    <s v="UNKNOWN"/>
    <s v=" "/>
    <n v="0"/>
    <n v="2500.0700000000002"/>
    <n v="0"/>
    <n v="0"/>
    <s v="TRANSFER FROM XXXXXX2340      REFID:34011798482;"/>
  </r>
  <r>
    <x v="11"/>
    <x v="5"/>
    <s v="MF"/>
    <s v="UOPIX"/>
    <n v="9.9819999999999993"/>
    <n v="-1000"/>
    <n v="100.18"/>
    <n v="0"/>
    <s v="PROFUNDS ULTRANASDAQ-100 INV  PROFUNDS                      "/>
  </r>
  <r>
    <x v="15"/>
    <x v="4"/>
    <s v="UNKNOWN"/>
    <s v=" "/>
    <n v="0"/>
    <n v="-752.56"/>
    <n v="0"/>
    <n v="0"/>
    <s v="ACHDEBIT                      CHASE CREDIT CRD              "/>
  </r>
  <r>
    <x v="16"/>
    <x v="0"/>
    <s v="MF"/>
    <s v="RYOCX"/>
    <n v="0.22900000000000001"/>
    <n v="-9.7799999999999994"/>
    <n v="0"/>
    <n v="0"/>
    <s v="RYDEX NASDAQ-100?? INV         Rydex Funds                  "/>
  </r>
  <r>
    <x v="16"/>
    <x v="0"/>
    <s v="MF"/>
    <s v="RYOCX"/>
    <n v="1E-3"/>
    <n v="-0.06"/>
    <n v="0"/>
    <n v="0"/>
    <s v="RYDEX NASDAQ-100?? INV         Rydex Funds                  "/>
  </r>
  <r>
    <x v="16"/>
    <x v="0"/>
    <s v="MF"/>
    <s v="RYOCX"/>
    <n v="0"/>
    <n v="0.06"/>
    <n v="0"/>
    <n v="0"/>
    <s v="RYDEX NASDAQ-100?? INV         Rydex Funds                  "/>
  </r>
  <r>
    <x v="16"/>
    <x v="0"/>
    <s v="MF"/>
    <s v="RYOCX"/>
    <n v="0"/>
    <n v="9.7799999999999994"/>
    <n v="0"/>
    <n v="0"/>
    <s v="RYDEX NASDAQ-100?? INV         Rydex Funds                  "/>
  </r>
  <r>
    <x v="16"/>
    <x v="0"/>
    <s v="MF"/>
    <s v="RYOCX"/>
    <n v="0.372"/>
    <n v="-15.93"/>
    <n v="0"/>
    <n v="0"/>
    <s v="RYDEX NASDAQ-100?? INV         Rydex Funds                  "/>
  </r>
  <r>
    <x v="16"/>
    <x v="0"/>
    <s v="MF"/>
    <s v="WPSGX"/>
    <n v="0.77700000000000002"/>
    <n v="-33.14"/>
    <n v="0"/>
    <n v="0"/>
    <s v="AB CONCENTRATED GROWTH ADVISORALLIANCEBERNSTEIN             "/>
  </r>
  <r>
    <x v="16"/>
    <x v="0"/>
    <s v="MF"/>
    <s v="RYOCX"/>
    <n v="2E-3"/>
    <n v="-0.1"/>
    <n v="0"/>
    <n v="0"/>
    <s v="RYDEX NASDAQ-100?? INV         Rydex Funds                  "/>
  </r>
  <r>
    <x v="16"/>
    <x v="0"/>
    <s v="MF"/>
    <s v="WPSGX"/>
    <n v="2.4E-2"/>
    <n v="-1.01"/>
    <n v="0"/>
    <n v="0"/>
    <s v="AB CONCENTRATED GROWTH ADVISORALLIANCEBERNSTEIN             "/>
  </r>
  <r>
    <x v="16"/>
    <x v="0"/>
    <s v="MF"/>
    <s v="RYOCX"/>
    <n v="0"/>
    <n v="0.1"/>
    <n v="0"/>
    <n v="0"/>
    <s v="RYDEX NASDAQ-100?? INV         Rydex Funds                  "/>
  </r>
  <r>
    <x v="16"/>
    <x v="0"/>
    <s v="MF"/>
    <s v="WPSGX"/>
    <n v="0"/>
    <n v="1.01"/>
    <n v="0"/>
    <n v="0"/>
    <s v="AB CONCENTRATED GROWTH ADVISORALLIANCEBERNSTEIN             "/>
  </r>
  <r>
    <x v="16"/>
    <x v="0"/>
    <s v="MF"/>
    <s v="RYOCX"/>
    <n v="0"/>
    <n v="15.93"/>
    <n v="0"/>
    <n v="0"/>
    <s v="RYDEX NASDAQ-100?? INV         Rydex Funds                  "/>
  </r>
  <r>
    <x v="16"/>
    <x v="0"/>
    <s v="MF"/>
    <s v="WPSGX"/>
    <n v="0"/>
    <n v="33.14"/>
    <n v="0"/>
    <n v="0"/>
    <s v="AB CONCENTRATED GROWTH ADVISORALLIANCEBERNSTEIN             "/>
  </r>
  <r>
    <x v="17"/>
    <x v="0"/>
    <s v="MF"/>
    <s v="OAKBX"/>
    <n v="3.5779999999999998"/>
    <n v="-103.75"/>
    <n v="0"/>
    <n v="0"/>
    <s v="OAKMARK EQUITY AND INCOME INVEOAKMARK                       "/>
  </r>
  <r>
    <x v="17"/>
    <x v="0"/>
    <s v="MF"/>
    <s v="OAKBX"/>
    <n v="0.85"/>
    <n v="-24.64"/>
    <n v="0"/>
    <n v="0"/>
    <s v="OAKMARK EQUITY AND INCOME INVEOAKMARK                       "/>
  </r>
  <r>
    <x v="17"/>
    <x v="0"/>
    <s v="MF"/>
    <s v="OAKBX"/>
    <n v="0"/>
    <n v="24.64"/>
    <n v="0"/>
    <n v="0"/>
    <s v="OAKMARK EQUITY AND INCOME INVEOAKMARK                       "/>
  </r>
  <r>
    <x v="17"/>
    <x v="0"/>
    <s v="MF"/>
    <s v="OAKBX"/>
    <n v="0"/>
    <n v="103.75"/>
    <n v="0"/>
    <n v="0"/>
    <s v="OAKMARK EQUITY AND INCOME INVEOAKMARK                       "/>
  </r>
  <r>
    <x v="17"/>
    <x v="0"/>
    <s v="MF"/>
    <s v="OAKBX"/>
    <n v="3.8530000000000002"/>
    <n v="-111.75"/>
    <n v="0"/>
    <n v="0"/>
    <s v="OAKMARK EQUITY AND INCOME INVEOAKMARK                       "/>
  </r>
  <r>
    <x v="17"/>
    <x v="0"/>
    <s v="MF"/>
    <s v="OAKBX"/>
    <n v="0.91500000000000004"/>
    <n v="-26.54"/>
    <n v="0"/>
    <n v="0"/>
    <s v="OAKMARK EQUITY AND INCOME INVEOAKMARK                       "/>
  </r>
  <r>
    <x v="17"/>
    <x v="0"/>
    <s v="MF"/>
    <s v="OAKBX"/>
    <n v="0"/>
    <n v="26.54"/>
    <n v="0"/>
    <n v="0"/>
    <s v="OAKMARK EQUITY AND INCOME INVEOAKMARK                       "/>
  </r>
  <r>
    <x v="17"/>
    <x v="0"/>
    <s v="MF"/>
    <s v="OAKBX"/>
    <n v="0"/>
    <n v="111.75"/>
    <n v="0"/>
    <n v="0"/>
    <s v="OAKMARK EQUITY AND INCOME INVEOAKMARK                       "/>
  </r>
  <r>
    <x v="18"/>
    <x v="2"/>
    <s v="UNKNOWN"/>
    <s v=" "/>
    <n v="0"/>
    <n v="-49.99"/>
    <n v="0"/>
    <n v="0"/>
    <s v="Early Redemption Fee - PONAX"/>
  </r>
  <r>
    <x v="19"/>
    <x v="2"/>
    <s v="UNKNOWN"/>
    <s v=" "/>
    <n v="0"/>
    <n v="-49.99"/>
    <n v="0"/>
    <n v="0"/>
    <s v="Early Redemption Fee - GABSX"/>
  </r>
  <r>
    <x v="11"/>
    <x v="5"/>
    <s v="MF"/>
    <s v="DXQLX"/>
    <n v="28.498999999999999"/>
    <n v="-1000"/>
    <n v="35.088799999999999"/>
    <n v="0"/>
    <s v="DIREXION MTHLY NASDAQ-100 BULLDIREXION FUNDS                "/>
  </r>
  <r>
    <x v="20"/>
    <x v="3"/>
    <s v="UNKNOWN"/>
    <s v=" "/>
    <n v="0"/>
    <n v="349"/>
    <n v="0"/>
    <n v="0"/>
    <s v="ACH DEPOSIT                   REFID:34431647482;"/>
  </r>
  <r>
    <x v="21"/>
    <x v="5"/>
    <s v="MF"/>
    <s v="ULPIX"/>
    <n v="11.776999999999999"/>
    <n v="-1000"/>
    <n v="84.91"/>
    <n v="0"/>
    <s v="PROFUNDS ULTRABULL INV        PROFUNDS                      "/>
  </r>
  <r>
    <x v="21"/>
    <x v="5"/>
    <s v="MF"/>
    <s v="BPTRX"/>
    <n v="11.355"/>
    <n v="-1000"/>
    <n v="88.07"/>
    <n v="0"/>
    <s v="BARON PARTNERS RETAIL         BARON CAPITAL GROUP           "/>
  </r>
  <r>
    <x v="21"/>
    <x v="5"/>
    <s v="MF"/>
    <s v="ROGSX"/>
    <n v="30.404"/>
    <n v="-1000"/>
    <n v="32.89"/>
    <n v="0"/>
    <s v="RED OAK TECHNOLOGY SELECT     OAK ASSOCIATES                "/>
  </r>
  <r>
    <x v="22"/>
    <x v="0"/>
    <s v="MF"/>
    <s v="NBGAX"/>
    <n v="2.3660000000000001"/>
    <n v="-136.71"/>
    <n v="0"/>
    <n v="0"/>
    <s v="NEUBERGER BERMAN GENESIS ADV  NEUBERGER BERMAN              "/>
  </r>
  <r>
    <x v="22"/>
    <x v="0"/>
    <s v="MF"/>
    <s v="NBGAX"/>
    <n v="0"/>
    <n v="136.71"/>
    <n v="0"/>
    <n v="0"/>
    <s v="NEUBERGER BERMAN GENESIS ADV  NEUBERGER BERMAN              "/>
  </r>
  <r>
    <x v="22"/>
    <x v="0"/>
    <s v="MF"/>
    <s v="NBGEX"/>
    <n v="0.92300000000000004"/>
    <n v="-53.55"/>
    <n v="0"/>
    <n v="0"/>
    <s v="NEUBERGER BERMAN GENESIS TR   NEUBERGER BERMAN              "/>
  </r>
  <r>
    <x v="22"/>
    <x v="0"/>
    <s v="MF"/>
    <s v="NBGEX"/>
    <n v="1E-3"/>
    <n v="-0.06"/>
    <n v="0"/>
    <n v="0"/>
    <s v="NEUBERGER BERMAN GENESIS TR   NEUBERGER BERMAN              "/>
  </r>
  <r>
    <x v="22"/>
    <x v="0"/>
    <s v="MF"/>
    <s v="NBGEX"/>
    <n v="0"/>
    <n v="0.06"/>
    <n v="0"/>
    <n v="0"/>
    <s v="NEUBERGER BERMAN GENESIS TR   NEUBERGER BERMAN              "/>
  </r>
  <r>
    <x v="22"/>
    <x v="0"/>
    <s v="MF"/>
    <s v="NBGEX"/>
    <n v="0"/>
    <n v="53.55"/>
    <n v="0"/>
    <n v="0"/>
    <s v="NEUBERGER BERMAN GENESIS TR   NEUBERGER BERMAN              "/>
  </r>
  <r>
    <x v="23"/>
    <x v="5"/>
    <s v="MF"/>
    <s v="PGTAX"/>
    <n v="20.387"/>
    <n v="-1000"/>
    <n v="49.05"/>
    <n v="0"/>
    <s v="PUTNAM GLOBAL TECHNOLOGY A    PUTNAM                        "/>
  </r>
  <r>
    <x v="24"/>
    <x v="5"/>
    <s v="MF"/>
    <s v="DXSLX"/>
    <n v="27.594999999999999"/>
    <n v="-1000"/>
    <n v="36.238799999999998"/>
    <n v="0"/>
    <s v="DIREXION MTHLY S&amp;P 500 BULL 2XDIREXION FUNDS                "/>
  </r>
  <r>
    <x v="25"/>
    <x v="0"/>
    <s v="MF"/>
    <s v="ETGLX"/>
    <n v="1.077"/>
    <n v="-43.35"/>
    <n v="0"/>
    <n v="0"/>
    <s v="EVENTIDE GILEAD N             EVENTIDE FUNDS                "/>
  </r>
  <r>
    <x v="25"/>
    <x v="0"/>
    <s v="MF"/>
    <s v="ETGLX"/>
    <n v="0"/>
    <n v="43.35"/>
    <n v="0"/>
    <n v="0"/>
    <s v="EVENTIDE GILEAD N             EVENTIDE FUNDS                "/>
  </r>
  <r>
    <x v="26"/>
    <x v="0"/>
    <s v="MF"/>
    <s v="TMFGX"/>
    <n v="1.734"/>
    <n v="-43.06"/>
    <n v="0"/>
    <n v="0"/>
    <s v="MFAM MID CAP GROWTH INV       MOTLEY FOOL                   "/>
  </r>
  <r>
    <x v="26"/>
    <x v="0"/>
    <s v="MF"/>
    <s v="TMFGX"/>
    <n v="0"/>
    <n v="43.06"/>
    <n v="0"/>
    <n v="0"/>
    <s v="MFAM MID CAP GROWTH INV       MOTLEY FOOL                   "/>
  </r>
  <r>
    <x v="26"/>
    <x v="0"/>
    <s v="MF"/>
    <s v="TMFGX"/>
    <n v="1.7789999999999999"/>
    <n v="-44.18"/>
    <n v="0"/>
    <n v="0"/>
    <s v="MFAM MID CAP GROWTH INV       MOTLEY FOOL                   "/>
  </r>
  <r>
    <x v="26"/>
    <x v="0"/>
    <s v="MF"/>
    <s v="TMFGX"/>
    <n v="0"/>
    <n v="44.18"/>
    <n v="0"/>
    <n v="0"/>
    <s v="MFAM MID CAP GROWTH INV       MOTLEY FOOL                   "/>
  </r>
  <r>
    <x v="27"/>
    <x v="0"/>
    <s v="MF"/>
    <s v="AMAGX"/>
    <n v="0.33400000000000002"/>
    <n v="-14.76"/>
    <n v="0"/>
    <n v="0"/>
    <s v="AMANA GROWTH INVESTOR         AMANA                         "/>
  </r>
  <r>
    <x v="27"/>
    <x v="0"/>
    <s v="MF"/>
    <s v="AMAGX"/>
    <n v="4.2999999999999997E-2"/>
    <n v="-1.92"/>
    <n v="0"/>
    <n v="0"/>
    <s v="AMANA GROWTH INVESTOR         AMANA                         "/>
  </r>
  <r>
    <x v="27"/>
    <x v="0"/>
    <s v="MF"/>
    <s v="AMAGX"/>
    <n v="0"/>
    <n v="1.92"/>
    <n v="0"/>
    <n v="0"/>
    <s v="AMANA GROWTH INVESTOR         AMANA                         "/>
  </r>
  <r>
    <x v="27"/>
    <x v="0"/>
    <s v="MF"/>
    <s v="AMAGX"/>
    <n v="0"/>
    <n v="14.76"/>
    <n v="0"/>
    <n v="0"/>
    <s v="AMANA GROWTH INVESTOR         AMANA                         "/>
  </r>
  <r>
    <x v="27"/>
    <x v="0"/>
    <s v="MF"/>
    <s v="AMAGX"/>
    <n v="0.30599999999999999"/>
    <n v="-13.53"/>
    <n v="0"/>
    <n v="0"/>
    <s v="AMANA GROWTH INVESTOR         AMANA                         "/>
  </r>
  <r>
    <x v="27"/>
    <x v="0"/>
    <s v="MF"/>
    <s v="AMANX"/>
    <n v="0.46899999999999997"/>
    <n v="-24.38"/>
    <n v="0"/>
    <n v="0"/>
    <s v="AMANA INCOME INVESTOR         AMANA                         "/>
  </r>
  <r>
    <x v="27"/>
    <x v="0"/>
    <s v="MF"/>
    <s v="PGRTX"/>
    <n v="7.57"/>
    <n v="-101.81"/>
    <n v="0"/>
    <n v="0"/>
    <s v="PRINCIPAL SMALLCAP GROWTH I INPrincipal Funds               "/>
  </r>
  <r>
    <x v="27"/>
    <x v="0"/>
    <s v="MF"/>
    <s v="AMAGX"/>
    <n v="0.04"/>
    <n v="-1.76"/>
    <n v="0"/>
    <n v="0"/>
    <s v="AMANA GROWTH INVESTOR         AMANA                         "/>
  </r>
  <r>
    <x v="27"/>
    <x v="0"/>
    <s v="MF"/>
    <s v="AMANX"/>
    <n v="4.7E-2"/>
    <n v="-2.4300000000000002"/>
    <n v="0"/>
    <n v="0"/>
    <s v="AMANA INCOME INVESTOR         AMANA                         "/>
  </r>
  <r>
    <x v="27"/>
    <x v="0"/>
    <s v="MF"/>
    <s v="AMAGX"/>
    <n v="0"/>
    <n v="1.76"/>
    <n v="0"/>
    <n v="0"/>
    <s v="AMANA GROWTH INVESTOR         AMANA                         "/>
  </r>
  <r>
    <x v="27"/>
    <x v="0"/>
    <s v="MF"/>
    <s v="AMANX"/>
    <n v="0"/>
    <n v="2.4300000000000002"/>
    <n v="0"/>
    <n v="0"/>
    <s v="AMANA INCOME INVESTOR         AMANA                         "/>
  </r>
  <r>
    <x v="27"/>
    <x v="0"/>
    <s v="MF"/>
    <s v="PGRTX"/>
    <n v="0"/>
    <n v="101.81"/>
    <n v="0"/>
    <n v="0"/>
    <s v="PRINCIPAL SMALLCAP GROWTH I INPrincipal Funds               "/>
  </r>
  <r>
    <x v="27"/>
    <x v="0"/>
    <s v="MF"/>
    <s v="AMAGX"/>
    <n v="0"/>
    <n v="13.53"/>
    <n v="0"/>
    <n v="0"/>
    <s v="AMANA GROWTH INVESTOR         AMANA                         "/>
  </r>
  <r>
    <x v="27"/>
    <x v="0"/>
    <s v="MF"/>
    <s v="AMANX"/>
    <n v="0"/>
    <n v="24.38"/>
    <n v="0"/>
    <n v="0"/>
    <s v="AMANA INCOME INVESTOR         AMANA                         "/>
  </r>
  <r>
    <x v="28"/>
    <x v="5"/>
    <s v="MF"/>
    <s v="MFEGX"/>
    <n v="7.6130000000000004"/>
    <n v="-1000"/>
    <n v="131.36000000000001"/>
    <n v="0"/>
    <s v="MFS GROWTH A                  MFS                           "/>
  </r>
  <r>
    <x v="19"/>
    <x v="5"/>
    <s v="MF"/>
    <s v="FKDNX"/>
    <n v="10.010999999999999"/>
    <n v="-1000"/>
    <n v="99.89"/>
    <n v="0"/>
    <s v="FRANKLIN DYNATECH A           FRANKLIN TEMPLETON INVESTMENTS"/>
  </r>
  <r>
    <x v="19"/>
    <x v="5"/>
    <s v="MF"/>
    <s v="BMGAX"/>
    <n v="34.363999999999997"/>
    <n v="-1000"/>
    <n v="29.1"/>
    <n v="0"/>
    <s v="BLACKROCK MID-CAP GROWTH EQUITBLACKROCK                     "/>
  </r>
  <r>
    <x v="5"/>
    <x v="5"/>
    <s v="MF"/>
    <s v="FNCMX"/>
    <n v="8.3569999999999993"/>
    <n v="-999.99"/>
    <n v="117.27"/>
    <n v="19.989999999999998"/>
    <s v="FIDELITY?? NASDAQ COMPOSITE INDFIDELITY INVESTMENTS         "/>
  </r>
  <r>
    <x v="5"/>
    <x v="7"/>
    <s v="UNKNOWN"/>
    <s v=" "/>
    <n v="0"/>
    <n v="400"/>
    <n v="0"/>
    <n v="0"/>
    <s v="ACH DEPOSIT                   REFID:34798611482;"/>
  </r>
  <r>
    <x v="5"/>
    <x v="7"/>
    <s v="EQ"/>
    <s v=" "/>
    <n v="0"/>
    <n v="0"/>
    <n v="0"/>
    <n v="0"/>
    <s v="$ 400.00 CONTRIBUTION 2019             REFID:34798611482;"/>
  </r>
  <r>
    <x v="5"/>
    <x v="0"/>
    <s v="MF"/>
    <s v="SFLNX"/>
    <n v="0.47"/>
    <n v="-8.34"/>
    <n v="0"/>
    <n v="0"/>
    <s v="SCHWAB FUNDAMENTAL US LARGE COSCHWAB FUNDS                  "/>
  </r>
  <r>
    <x v="5"/>
    <x v="0"/>
    <s v="MF"/>
    <s v="SFLNX"/>
    <n v="0.03"/>
    <n v="-0.53"/>
    <n v="0"/>
    <n v="0"/>
    <s v="SCHWAB FUNDAMENTAL US LARGE COSCHWAB FUNDS                  "/>
  </r>
  <r>
    <x v="5"/>
    <x v="0"/>
    <s v="MF"/>
    <s v="SWPPX"/>
    <n v="2.4E-2"/>
    <n v="-1.2"/>
    <n v="0"/>
    <n v="0"/>
    <s v="SCHWAB?? S&amp;P 500 INDEX         SCHWAB FUNDS                 "/>
  </r>
  <r>
    <x v="5"/>
    <x v="0"/>
    <s v="MF"/>
    <s v="TRDFX"/>
    <n v="1.3"/>
    <n v="-18.2"/>
    <n v="0"/>
    <n v="0"/>
    <s v="CROSSMARK STEWARD SM-MD CP ENHCROSSMARK STEWARD FUNDS       "/>
  </r>
  <r>
    <x v="5"/>
    <x v="0"/>
    <s v="MF"/>
    <s v="SFLNX"/>
    <n v="0.40799999999999997"/>
    <n v="-7.23"/>
    <n v="0"/>
    <n v="0"/>
    <s v="SCHWAB FUNDAMENTAL US LARGE COSCHWAB FUNDS                  "/>
  </r>
  <r>
    <x v="5"/>
    <x v="0"/>
    <s v="MF"/>
    <s v="SWPPX"/>
    <n v="0.23899999999999999"/>
    <n v="-11.79"/>
    <n v="0"/>
    <n v="0"/>
    <s v="SCHWAB?? S&amp;P 500 INDEX         SCHWAB FUNDS                 "/>
  </r>
  <r>
    <x v="5"/>
    <x v="0"/>
    <s v="MF"/>
    <s v="SFLNX"/>
    <n v="0"/>
    <n v="0.53"/>
    <n v="0"/>
    <n v="0"/>
    <s v="SCHWAB FUNDAMENTAL US LARGE COSCHWAB FUNDS                  "/>
  </r>
  <r>
    <x v="5"/>
    <x v="0"/>
    <s v="MF"/>
    <s v="SFLNX"/>
    <n v="0"/>
    <n v="7.23"/>
    <n v="0"/>
    <n v="0"/>
    <s v="SCHWAB FUNDAMENTAL US LARGE COSCHWAB FUNDS                  "/>
  </r>
  <r>
    <x v="5"/>
    <x v="0"/>
    <s v="MF"/>
    <s v="SWPPX"/>
    <n v="0"/>
    <n v="11.79"/>
    <n v="0"/>
    <n v="0"/>
    <s v="SCHWAB?? S&amp;P 500 INDEX         SCHWAB FUNDS                 "/>
  </r>
  <r>
    <x v="5"/>
    <x v="0"/>
    <s v="MF"/>
    <s v="TRDFX"/>
    <n v="0"/>
    <n v="18.2"/>
    <n v="0"/>
    <n v="0"/>
    <s v="CROSSMARK STEWARD SM-MD CP ENHCROSSMARK STEWARD FUNDS       "/>
  </r>
  <r>
    <x v="5"/>
    <x v="0"/>
    <s v="MF"/>
    <s v="SFLNX"/>
    <n v="0"/>
    <n v="8.34"/>
    <n v="0"/>
    <n v="0"/>
    <s v="SCHWAB FUNDAMENTAL US LARGE COSCHWAB FUNDS                  "/>
  </r>
  <r>
    <x v="5"/>
    <x v="0"/>
    <s v="MF"/>
    <s v="SWPPX"/>
    <n v="0"/>
    <n v="1.2"/>
    <n v="0"/>
    <n v="0"/>
    <s v="SCHWAB?? S&amp;P 500 INDEX         SCHWAB FUNDS                 "/>
  </r>
  <r>
    <x v="5"/>
    <x v="0"/>
    <s v="MF"/>
    <s v="SFLNX"/>
    <n v="1.1870000000000001"/>
    <n v="-21.06"/>
    <n v="0"/>
    <n v="0"/>
    <s v="SCHWAB FUNDAMENTAL US LARGE COSCHWAB FUNDS                  "/>
  </r>
  <r>
    <x v="5"/>
    <x v="0"/>
    <s v="MF"/>
    <s v="SFLNX"/>
    <n v="7.5999999999999998E-2"/>
    <n v="-1.34"/>
    <n v="0"/>
    <n v="0"/>
    <s v="SCHWAB FUNDAMENTAL US LARGE COSCHWAB FUNDS                  "/>
  </r>
  <r>
    <x v="5"/>
    <x v="0"/>
    <s v="MF"/>
    <s v="SFLNX"/>
    <n v="1.0289999999999999"/>
    <n v="-18.25"/>
    <n v="0"/>
    <n v="0"/>
    <s v="SCHWAB FUNDAMENTAL US LARGE COSCHWAB FUNDS                  "/>
  </r>
  <r>
    <x v="5"/>
    <x v="0"/>
    <s v="MF"/>
    <s v="SEEKX"/>
    <n v="0.22500000000000001"/>
    <n v="-10.44"/>
    <n v="0"/>
    <n v="0"/>
    <s v="CROSSMARK STEWARD LRG CAP ENH CROSSMARK STEWARD FUNDS       "/>
  </r>
  <r>
    <x v="5"/>
    <x v="0"/>
    <s v="MF"/>
    <s v="SFLNX"/>
    <n v="0"/>
    <n v="1.34"/>
    <n v="0"/>
    <n v="0"/>
    <s v="SCHWAB FUNDAMENTAL US LARGE COSCHWAB FUNDS                  "/>
  </r>
  <r>
    <x v="5"/>
    <x v="0"/>
    <s v="MF"/>
    <s v="SFLNX"/>
    <n v="0"/>
    <n v="18.25"/>
    <n v="0"/>
    <n v="0"/>
    <s v="SCHWAB FUNDAMENTAL US LARGE COSCHWAB FUNDS                  "/>
  </r>
  <r>
    <x v="5"/>
    <x v="0"/>
    <s v="MF"/>
    <s v="SFLNX"/>
    <n v="0"/>
    <n v="21.06"/>
    <n v="0"/>
    <n v="0"/>
    <s v="SCHWAB FUNDAMENTAL US LARGE COSCHWAB FUNDS                  "/>
  </r>
  <r>
    <x v="5"/>
    <x v="0"/>
    <s v="MF"/>
    <s v="SEEKX"/>
    <n v="0"/>
    <n v="10.44"/>
    <n v="0"/>
    <n v="0"/>
    <s v="CROSSMARK STEWARD LRG CAP ENH CROSSMARK STEWARD FUNDS       "/>
  </r>
  <r>
    <x v="5"/>
    <x v="6"/>
    <s v="BOND"/>
    <s v="#2021396"/>
    <n v="0"/>
    <n v="0.01"/>
    <n v="0"/>
    <n v="0"/>
    <s v="E*TRADE SAVINGS BANK RSDA     INTEREST"/>
  </r>
  <r>
    <x v="29"/>
    <x v="5"/>
    <s v="MF"/>
    <s v="INPIX"/>
    <n v="9.4339999999999993"/>
    <n v="-941.74"/>
    <n v="99.82"/>
    <n v="0"/>
    <s v="PROFUNDS INTERNET ULTRASECTOR PROFUNDS                      "/>
  </r>
  <r>
    <x v="5"/>
    <x v="3"/>
    <s v="UNKNOWN"/>
    <s v=" "/>
    <n v="0"/>
    <n v="349"/>
    <n v="0"/>
    <n v="0"/>
    <s v="ACH DEPOSIT                   REFID:34839671482;"/>
  </r>
  <r>
    <x v="30"/>
    <x v="0"/>
    <s v="MF"/>
    <s v="PYVLX"/>
    <n v="1.76"/>
    <n v="-32.200000000000003"/>
    <n v="0"/>
    <n v="0"/>
    <s v="PAYDEN EQUITY INCOME          PAYDENFUNDS                   "/>
  </r>
  <r>
    <x v="30"/>
    <x v="0"/>
    <s v="MF"/>
    <s v="PYVLX"/>
    <n v="0.14899999999999999"/>
    <n v="-2.72"/>
    <n v="0"/>
    <n v="0"/>
    <s v="PAYDEN EQUITY INCOME          PAYDENFUNDS                   "/>
  </r>
  <r>
    <x v="30"/>
    <x v="0"/>
    <s v="MF"/>
    <s v="PYVLX"/>
    <n v="0"/>
    <n v="2.72"/>
    <n v="0"/>
    <n v="0"/>
    <s v="PAYDEN EQUITY INCOME          PAYDENFUNDS                   "/>
  </r>
  <r>
    <x v="30"/>
    <x v="0"/>
    <s v="MF"/>
    <s v="PYVLX"/>
    <n v="0"/>
    <n v="32.200000000000003"/>
    <n v="0"/>
    <n v="0"/>
    <s v="PAYDEN EQUITY INCOME          PAYDENFUNDS                   "/>
  </r>
  <r>
    <x v="10"/>
    <x v="5"/>
    <s v="MF"/>
    <s v="AKREX"/>
    <n v="14.492000000000001"/>
    <n v="-677.79"/>
    <n v="46.77"/>
    <n v="0"/>
    <s v="AKRE FOCUS RETAIL             AKRE                          "/>
  </r>
  <r>
    <x v="13"/>
    <x v="6"/>
    <s v="EQ"/>
    <s v="#2145605"/>
    <n v="0"/>
    <n v="0.01"/>
    <n v="0"/>
    <n v="0"/>
    <s v="EXTENDED INSURANCE SWEEP      DEPOSIT ACCOUNT               "/>
  </r>
  <r>
    <x v="31"/>
    <x v="0"/>
    <s v="MF"/>
    <s v="PONAX"/>
    <n v="0.40300000000000002"/>
    <n v="-4.8499999999999996"/>
    <n v="0"/>
    <n v="0"/>
    <s v="PIMCO INCOME A                PIMCO                         "/>
  </r>
  <r>
    <x v="31"/>
    <x v="0"/>
    <s v="MF"/>
    <s v="PONAX"/>
    <n v="0"/>
    <n v="4.8499999999999996"/>
    <n v="0"/>
    <n v="0"/>
    <s v="PIMCO INCOME A                PIMCO                         "/>
  </r>
  <r>
    <x v="31"/>
    <x v="0"/>
    <s v="MF"/>
    <s v="NNTWX"/>
    <n v="5.7729999999999997"/>
    <n v="-159.72999999999999"/>
    <n v="0"/>
    <n v="0"/>
    <s v="NICHOLAS II N                 NICHOLAS                      "/>
  </r>
  <r>
    <x v="31"/>
    <x v="0"/>
    <s v="MF"/>
    <s v="NNTWX"/>
    <n v="6.4000000000000001E-2"/>
    <n v="-1.76"/>
    <n v="0"/>
    <n v="0"/>
    <s v="NICHOLAS II N                 NICHOLAS                      "/>
  </r>
  <r>
    <x v="31"/>
    <x v="0"/>
    <s v="MF"/>
    <s v="NNTWX"/>
    <n v="3.4000000000000002E-2"/>
    <n v="-0.95"/>
    <n v="0"/>
    <n v="0"/>
    <s v="NICHOLAS II N                 NICHOLAS                      "/>
  </r>
  <r>
    <x v="31"/>
    <x v="0"/>
    <s v="MF"/>
    <s v="NNTWX"/>
    <n v="0"/>
    <n v="1.76"/>
    <n v="0"/>
    <n v="0"/>
    <s v="NICHOLAS II N                 NICHOLAS                      "/>
  </r>
  <r>
    <x v="31"/>
    <x v="0"/>
    <s v="MF"/>
    <s v="NNTWX"/>
    <n v="0"/>
    <n v="0.95"/>
    <n v="0"/>
    <n v="0"/>
    <s v="NICHOLAS II N                 NICHOLAS                      "/>
  </r>
  <r>
    <x v="31"/>
    <x v="0"/>
    <s v="MF"/>
    <s v="NNTWX"/>
    <n v="0"/>
    <n v="159.72999999999999"/>
    <n v="0"/>
    <n v="0"/>
    <s v="NICHOLAS II N                 NICHOLAS                      "/>
  </r>
  <r>
    <x v="31"/>
    <x v="0"/>
    <s v="EQ"/>
    <s v="EES"/>
    <n v="0"/>
    <n v="4.43"/>
    <n v="0"/>
    <n v="0"/>
    <s v="WISDOMTREE TRUST              WISDOMTREE U S SMALLCAP FUND  "/>
  </r>
  <r>
    <x v="32"/>
    <x v="5"/>
    <s v="MF"/>
    <s v="RMQHX"/>
    <n v="3.2480000000000002"/>
    <n v="-600.02"/>
    <n v="184.74"/>
    <n v="0"/>
    <s v="RYDEX MONTHLY RBL NASDAQ-100????Rydex Funds                 "/>
  </r>
  <r>
    <x v="32"/>
    <x v="7"/>
    <s v="UNKNOWN"/>
    <s v=" "/>
    <n v="0"/>
    <n v="600"/>
    <n v="0"/>
    <n v="0"/>
    <s v="ACH DEPOSIT                   REFID:35169560482;"/>
  </r>
  <r>
    <x v="32"/>
    <x v="7"/>
    <s v="EQ"/>
    <s v=" "/>
    <n v="0"/>
    <n v="0"/>
    <n v="0"/>
    <n v="0"/>
    <s v="$ 600.00 CONTRIBUTION 2019             REFID:35169560482;"/>
  </r>
  <r>
    <x v="32"/>
    <x v="0"/>
    <s v="MF"/>
    <s v="GOLDX"/>
    <n v="2.3849999999999998"/>
    <n v="-38.85"/>
    <n v="0"/>
    <n v="0"/>
    <s v="GABELLI GOLD AAA              GABELLI                       "/>
  </r>
  <r>
    <x v="32"/>
    <x v="0"/>
    <s v="MF"/>
    <s v="FNCMX"/>
    <n v="0"/>
    <n v="8.2200000000000006"/>
    <n v="0"/>
    <n v="0"/>
    <s v="FIDELITY?? NASDAQ COMPOSITE INDFIDELITY INVESTMENTS         "/>
  </r>
  <r>
    <x v="32"/>
    <x v="0"/>
    <s v="MF"/>
    <s v="FNCMX"/>
    <n v="0"/>
    <n v="9.16"/>
    <n v="0"/>
    <n v="0"/>
    <s v="FIDELITY?? NASDAQ COMPOSITE INDFIDELITY INVESTMENTS         "/>
  </r>
  <r>
    <x v="32"/>
    <x v="0"/>
    <s v="MF"/>
    <s v="GOLDX"/>
    <n v="0"/>
    <n v="38.85"/>
    <n v="0"/>
    <n v="0"/>
    <s v="GABELLI GOLD AAA              GABELLI                       "/>
  </r>
  <r>
    <x v="32"/>
    <x v="0"/>
    <s v="MF"/>
    <s v="FNCMX"/>
    <n v="0"/>
    <n v="24.13"/>
    <n v="0"/>
    <n v="0"/>
    <s v="FIDELITY?? NASDAQ COMPOSITE INDFIDELITY INVESTMENTS         "/>
  </r>
  <r>
    <x v="32"/>
    <x v="0"/>
    <s v="MF"/>
    <s v="OBCHX"/>
    <n v="21.137"/>
    <n v="-260.2"/>
    <n v="0"/>
    <n v="0"/>
    <s v="OBERWEIS CHINA OPPORTUNITIES  OBERWEIS                      "/>
  </r>
  <r>
    <x v="32"/>
    <x v="0"/>
    <s v="MF"/>
    <s v="NNLEX"/>
    <n v="3.903"/>
    <n v="-102.53"/>
    <n v="0"/>
    <n v="0"/>
    <s v="NICHOLAS LIMITED EDITION N    NICHOLAS                      "/>
  </r>
  <r>
    <x v="32"/>
    <x v="0"/>
    <s v="MF"/>
    <s v="OBCHX"/>
    <n v="0"/>
    <n v="260.2"/>
    <n v="0"/>
    <n v="0"/>
    <s v="OBERWEIS CHINA OPPORTUNITIES  OBERWEIS                      "/>
  </r>
  <r>
    <x v="32"/>
    <x v="0"/>
    <s v="MF"/>
    <s v="NNLEX"/>
    <n v="0"/>
    <n v="102.53"/>
    <n v="0"/>
    <n v="0"/>
    <s v="NICHOLAS LIMITED EDITION N    NICHOLAS                      "/>
  </r>
  <r>
    <x v="32"/>
    <x v="3"/>
    <s v="UNKNOWN"/>
    <s v=" "/>
    <n v="0"/>
    <n v="349"/>
    <n v="0"/>
    <n v="0"/>
    <s v="ACH DEPOSIT                   REFID:35173141482;"/>
  </r>
  <r>
    <x v="33"/>
    <x v="4"/>
    <s v="UNKNOWN"/>
    <s v=" "/>
    <n v="0"/>
    <n v="-600"/>
    <n v="0"/>
    <n v="0"/>
    <s v="ACH DEBIT  FM E*TRADE         PPD ACH TRNSFR 056073570026551"/>
  </r>
  <r>
    <x v="33"/>
    <x v="0"/>
    <s v="MF"/>
    <s v="PYVAX"/>
    <n v="0.112"/>
    <n v="-2.04"/>
    <n v="0"/>
    <n v="0"/>
    <s v="PAYDEN EQUITY INCOME ADVISER  PAYDENFUNDS                   "/>
  </r>
  <r>
    <x v="33"/>
    <x v="0"/>
    <s v="MF"/>
    <s v="PYVAX"/>
    <n v="0"/>
    <n v="2.04"/>
    <n v="0"/>
    <n v="0"/>
    <s v="PAYDEN EQUITY INCOME ADVISER  PAYDENFUNDS                   "/>
  </r>
  <r>
    <x v="33"/>
    <x v="0"/>
    <s v="MF"/>
    <s v="PYVLX"/>
    <n v="0.25"/>
    <n v="-4.55"/>
    <n v="0"/>
    <n v="0"/>
    <s v="PAYDEN EQUITY INCOME          PAYDENFUNDS                   "/>
  </r>
  <r>
    <x v="33"/>
    <x v="0"/>
    <s v="MF"/>
    <s v="PYVLX"/>
    <n v="0"/>
    <n v="4.55"/>
    <n v="0"/>
    <n v="0"/>
    <s v="PAYDEN EQUITY INCOME          PAYDENFUNDS                   "/>
  </r>
  <r>
    <x v="33"/>
    <x v="3"/>
    <s v="UNKNOWN"/>
    <s v=" "/>
    <n v="0"/>
    <n v="-1000"/>
    <n v="0"/>
    <n v="0"/>
    <s v="ACH WITHDRAWL                 REFID:35223861482;"/>
  </r>
  <r>
    <x v="34"/>
    <x v="0"/>
    <s v="MF"/>
    <s v="PONAX"/>
    <n v="0.60499999999999998"/>
    <n v="-7.28"/>
    <n v="0"/>
    <n v="0"/>
    <s v="PIMCO INCOME A                PIMCO                         "/>
  </r>
  <r>
    <x v="35"/>
    <x v="0"/>
    <s v="MF"/>
    <s v="PONAX"/>
    <n v="0"/>
    <n v="7.28"/>
    <n v="0"/>
    <n v="0"/>
    <s v="PIMCO INCOME A                PIMCO                         "/>
  </r>
  <r>
    <x v="36"/>
    <x v="0"/>
    <s v="MF"/>
    <s v="AMAGX"/>
    <n v="0"/>
    <n v="-14.76"/>
    <n v="0"/>
    <n v="0"/>
    <s v="AMANA GROWTH INVESTOR         AMANA                         "/>
  </r>
  <r>
    <x v="36"/>
    <x v="0"/>
    <s v="MF"/>
    <s v="AMAGX"/>
    <n v="-0.33400000000000002"/>
    <n v="14.76"/>
    <n v="0"/>
    <n v="0"/>
    <s v="AMANA GROWTH INVESTOR         AMANA                         "/>
  </r>
  <r>
    <x v="36"/>
    <x v="0"/>
    <s v="MF"/>
    <s v="AMANX"/>
    <n v="0"/>
    <n v="-24.38"/>
    <n v="0"/>
    <n v="0"/>
    <s v="AMANA INCOME INVESTOR         AMANA                         "/>
  </r>
  <r>
    <x v="36"/>
    <x v="0"/>
    <s v="MF"/>
    <s v="AMAGX"/>
    <n v="0"/>
    <n v="-13.53"/>
    <n v="0"/>
    <n v="0"/>
    <s v="AMANA GROWTH INVESTOR         AMANA                         "/>
  </r>
  <r>
    <x v="36"/>
    <x v="0"/>
    <s v="MF"/>
    <s v="AMANX"/>
    <n v="-4.7E-2"/>
    <n v="2.4300000000000002"/>
    <n v="0"/>
    <n v="0"/>
    <s v="AMANA INCOME INVESTOR         AMANA                         "/>
  </r>
  <r>
    <x v="36"/>
    <x v="0"/>
    <s v="MF"/>
    <s v="AMAGX"/>
    <n v="-0.30599999999999999"/>
    <n v="13.53"/>
    <n v="0"/>
    <n v="0"/>
    <s v="AMANA GROWTH INVESTOR         AMANA                         "/>
  </r>
  <r>
    <x v="36"/>
    <x v="0"/>
    <s v="MF"/>
    <s v="AMANX"/>
    <n v="-0.46899999999999997"/>
    <n v="24.38"/>
    <n v="0"/>
    <n v="0"/>
    <s v="AMANA INCOME INVESTOR         AMANA                         "/>
  </r>
  <r>
    <x v="36"/>
    <x v="0"/>
    <s v="MF"/>
    <s v="AMANX"/>
    <n v="0"/>
    <n v="-2.4300000000000002"/>
    <n v="0"/>
    <n v="0"/>
    <s v="AMANA INCOME INVESTOR         AMANA                         "/>
  </r>
  <r>
    <x v="36"/>
    <x v="0"/>
    <s v="MF"/>
    <s v="AMAGX"/>
    <n v="0"/>
    <n v="14.76"/>
    <n v="0"/>
    <n v="0"/>
    <s v="AMANA GROWTH INVESTOR         AMANA                         "/>
  </r>
  <r>
    <x v="36"/>
    <x v="3"/>
    <s v="UNKNOWN"/>
    <s v=" "/>
    <n v="0"/>
    <n v="349"/>
    <n v="0"/>
    <n v="0"/>
    <s v="ACH DEPOSIT                   REFID:35588194482;"/>
  </r>
  <r>
    <x v="5"/>
    <x v="5"/>
    <s v="MF"/>
    <s v="PYVAX"/>
    <n v="32.841000000000001"/>
    <n v="-600"/>
    <n v="18.27"/>
    <n v="0"/>
    <s v="PAYDEN EQUITY INCOME ADVISER  PAYDENFUNDS                   "/>
  </r>
  <r>
    <x v="37"/>
    <x v="5"/>
    <s v="MF"/>
    <s v="BPTRX"/>
    <n v="6.484"/>
    <n v="-550"/>
    <n v="84.83"/>
    <n v="0"/>
    <s v="BARON PARTNERS RETAIL         BARON CAPITAL GROUP           "/>
  </r>
  <r>
    <x v="38"/>
    <x v="3"/>
    <s v="UNKNOWN"/>
    <s v=" "/>
    <n v="0"/>
    <n v="1000"/>
    <n v="0"/>
    <n v="0"/>
    <s v="TRANSFER FROM XXXXXX2340      REFID:39353723482;"/>
  </r>
  <r>
    <x v="6"/>
    <x v="5"/>
    <s v="MF"/>
    <s v="SWPPX"/>
    <n v="10.340999999999999"/>
    <n v="-500"/>
    <n v="48.35"/>
    <n v="0"/>
    <s v="SCHWAB?? S&amp;P 500 INDEX         SCHWAB FUNDS                 "/>
  </r>
  <r>
    <x v="12"/>
    <x v="5"/>
    <s v="MF"/>
    <s v="RYOCX"/>
    <n v="11.666"/>
    <n v="-500"/>
    <n v="42.86"/>
    <n v="0"/>
    <s v="RYDEX NASDAQ-100?? INV         Rydex Funds                  "/>
  </r>
  <r>
    <x v="12"/>
    <x v="5"/>
    <s v="MF"/>
    <s v="RYOCX"/>
    <n v="11.666"/>
    <n v="-500"/>
    <n v="42.86"/>
    <n v="0"/>
    <s v="RYDEX NASDAQ-100?? INV         Rydex Funds                  "/>
  </r>
  <r>
    <x v="20"/>
    <x v="5"/>
    <s v="MF"/>
    <s v="GABSX"/>
    <n v="10.707000000000001"/>
    <n v="-500"/>
    <n v="46.7"/>
    <n v="0"/>
    <s v="GABELLI SMALL CAP GROWTH AAA  GABELLI                       "/>
  </r>
  <r>
    <x v="38"/>
    <x v="5"/>
    <s v="MF"/>
    <s v="RYOCX"/>
    <n v="11.337999999999999"/>
    <n v="-500"/>
    <n v="44.1"/>
    <n v="0"/>
    <s v="RYDEX NASDAQ-100?? INV         Rydex Funds                  "/>
  </r>
  <r>
    <x v="10"/>
    <x v="5"/>
    <s v="MF"/>
    <s v="LDVAX"/>
    <n v="21.097000000000001"/>
    <n v="-500"/>
    <n v="23.7"/>
    <n v="0"/>
    <s v="LELAND THOMSON REUTERS VNTR CPLELAND FUNDS                  "/>
  </r>
  <r>
    <x v="38"/>
    <x v="4"/>
    <s v="UNKNOWN"/>
    <s v=" "/>
    <n v="0"/>
    <n v="-537.1"/>
    <n v="0"/>
    <n v="0"/>
    <s v="ACHDEBIT                      CHASE CREDIT CRD              "/>
  </r>
  <r>
    <x v="38"/>
    <x v="0"/>
    <s v="MF"/>
    <s v="AMAGX"/>
    <n v="0.33300000000000002"/>
    <n v="-14.76"/>
    <n v="0"/>
    <n v="0"/>
    <s v="AMANA GROWTH INVESTOR         AMANA                         "/>
  </r>
  <r>
    <x v="38"/>
    <x v="0"/>
    <s v="MF"/>
    <s v="AMANX"/>
    <n v="0"/>
    <n v="24.38"/>
    <n v="0"/>
    <n v="0"/>
    <s v="AMANA INCOME INVESTOR         AMANA                         "/>
  </r>
  <r>
    <x v="38"/>
    <x v="0"/>
    <s v="MF"/>
    <s v="AMAGX"/>
    <n v="0"/>
    <n v="13.53"/>
    <n v="0"/>
    <n v="0"/>
    <s v="AMANA GROWTH INVESTOR         AMANA                         "/>
  </r>
  <r>
    <x v="38"/>
    <x v="0"/>
    <s v="MF"/>
    <s v="AMANX"/>
    <n v="0.46500000000000002"/>
    <n v="-24.38"/>
    <n v="0"/>
    <n v="0"/>
    <s v="AMANA INCOME INVESTOR         AMANA                         "/>
  </r>
  <r>
    <x v="38"/>
    <x v="0"/>
    <s v="MF"/>
    <s v="AMANX"/>
    <n v="4.5999999999999999E-2"/>
    <n v="-2.4300000000000002"/>
    <n v="0"/>
    <n v="0"/>
    <s v="AMANA INCOME INVESTOR         AMANA                         "/>
  </r>
  <r>
    <x v="38"/>
    <x v="0"/>
    <s v="MF"/>
    <s v="AMAGX"/>
    <n v="0.30499999999999999"/>
    <n v="-13.53"/>
    <n v="0"/>
    <n v="0"/>
    <s v="AMANA GROWTH INVESTOR         AMANA                         "/>
  </r>
  <r>
    <x v="38"/>
    <x v="0"/>
    <s v="MF"/>
    <s v="AMANX"/>
    <n v="0"/>
    <n v="2.4300000000000002"/>
    <n v="0"/>
    <n v="0"/>
    <s v="AMANA INCOME INVESTOR         AMANA                         "/>
  </r>
  <r>
    <x v="10"/>
    <x v="5"/>
    <s v="MF"/>
    <s v="PRMTX"/>
    <n v="3.86"/>
    <n v="-500"/>
    <n v="129.52000000000001"/>
    <n v="0"/>
    <s v="T. ROWE PRICE COMM &amp; TECH INVET. ROWE PRICE                 "/>
  </r>
  <r>
    <x v="38"/>
    <x v="3"/>
    <s v="UNKNOWN"/>
    <s v=" "/>
    <n v="0"/>
    <n v="349"/>
    <n v="0"/>
    <n v="0"/>
    <s v="ACH DEPOSIT                   REFID:36007056482;"/>
  </r>
  <r>
    <x v="10"/>
    <x v="7"/>
    <s v="UNKNOWN"/>
    <s v=" "/>
    <n v="0"/>
    <n v="500"/>
    <n v="0"/>
    <n v="0"/>
    <s v="ACH DEPOSIT                   REFID:39445932482;"/>
  </r>
  <r>
    <x v="10"/>
    <x v="7"/>
    <s v="EQ"/>
    <s v=" "/>
    <n v="0"/>
    <n v="0"/>
    <n v="0"/>
    <n v="0"/>
    <s v="$ 500.00 CONTRIBUTION 2020             REFID:39445932482;"/>
  </r>
  <r>
    <x v="10"/>
    <x v="3"/>
    <s v="UNKNOWN"/>
    <s v=" "/>
    <n v="0"/>
    <n v="102"/>
    <n v="0"/>
    <n v="0"/>
    <s v="TRANSFER FROM XXXXXX2340      REFID:39445798482;"/>
  </r>
  <r>
    <x v="10"/>
    <x v="8"/>
    <s v="EQ"/>
    <s v="#8661019"/>
    <n v="0"/>
    <n v="0"/>
    <n v="0"/>
    <n v="0"/>
    <s v="$ 18259.88 FAIR MARKET VALUE - 12/31/19"/>
  </r>
  <r>
    <x v="18"/>
    <x v="5"/>
    <s v="MF"/>
    <s v="PRMTX"/>
    <n v="3.9470000000000001"/>
    <n v="-500"/>
    <n v="126.68"/>
    <n v="0"/>
    <s v="T. ROWE PRICE COMM &amp; TECH INVET. ROWE PRICE                 "/>
  </r>
  <r>
    <x v="39"/>
    <x v="5"/>
    <s v="MF"/>
    <s v="RYOCX"/>
    <n v="8.4450000000000003"/>
    <n v="-390"/>
    <n v="46.18"/>
    <n v="0"/>
    <s v="RYDEX NASDAQ-100?? INV         Rydex Funds                  "/>
  </r>
  <r>
    <x v="25"/>
    <x v="5"/>
    <s v="EQ"/>
    <s v="EES"/>
    <n v="10"/>
    <n v="-385.1"/>
    <n v="38.51"/>
    <n v="0"/>
    <s v="WISDOMTREE TRUST              WISDOMTREE U S SMALLCAP FUND  "/>
  </r>
  <r>
    <x v="18"/>
    <x v="5"/>
    <s v="MF"/>
    <s v="AKREX"/>
    <n v="6.9009999999999998"/>
    <n v="-321.67"/>
    <n v="46.61"/>
    <n v="0"/>
    <s v="AKRE FOCUS RETAIL             AKRE                          "/>
  </r>
  <r>
    <x v="20"/>
    <x v="5"/>
    <s v="MF"/>
    <s v="OAKBX"/>
    <n v="10.292"/>
    <n v="-300"/>
    <n v="29.15"/>
    <n v="0"/>
    <s v="OAKMARK EQUITY AND INCOME INVEOAKMARK                       "/>
  </r>
  <r>
    <x v="38"/>
    <x v="5"/>
    <s v="MF"/>
    <s v="BGAFX"/>
    <n v="9.8170000000000002"/>
    <n v="-300"/>
    <n v="30.56"/>
    <n v="0"/>
    <s v="BARON GLOBAL ADVANTAGE RETAIL BARON CAPITAL GROUP           "/>
  </r>
  <r>
    <x v="40"/>
    <x v="5"/>
    <s v="MF"/>
    <s v="INPIX"/>
    <n v="2.6909999999999998"/>
    <n v="-250"/>
    <n v="92.89"/>
    <n v="0"/>
    <s v="PROFUNDS INTERNET ULTRASECTOR PROFUNDS                      "/>
  </r>
  <r>
    <x v="41"/>
    <x v="5"/>
    <s v="MF"/>
    <s v="TEPSX"/>
    <n v="5.0510000000000002"/>
    <n v="-250"/>
    <n v="49.5"/>
    <n v="0"/>
    <s v="PROFUNDS TECHNOLOGY ULTRASECTOPROFUNDS                      "/>
  </r>
  <r>
    <x v="41"/>
    <x v="5"/>
    <s v="MF"/>
    <s v="ULPIX"/>
    <n v="3.419"/>
    <n v="-250"/>
    <n v="73.12"/>
    <n v="0"/>
    <s v="PROFUNDS ULTRABULL INV        PROFUNDS                      "/>
  </r>
  <r>
    <x v="41"/>
    <x v="5"/>
    <s v="MF"/>
    <s v="DXSLX"/>
    <n v="8.1419999999999995"/>
    <n v="-250"/>
    <n v="30.7041"/>
    <n v="0"/>
    <s v="DIREXION MTHLY S&amp;P 500 BULL 2XDIREXION FUNDS                "/>
  </r>
  <r>
    <x v="41"/>
    <x v="5"/>
    <s v="MF"/>
    <s v="UOPIX"/>
    <n v="2.6850000000000001"/>
    <n v="-250"/>
    <n v="93.1"/>
    <n v="0"/>
    <s v="PROFUNDS ULTRANASDAQ-100 INV  PROFUNDS                      "/>
  </r>
  <r>
    <x v="41"/>
    <x v="5"/>
    <s v="MF"/>
    <s v="BMGAX"/>
    <n v="9.3179999999999996"/>
    <n v="-250"/>
    <n v="26.83"/>
    <n v="0"/>
    <s v="BLACKROCK MID-CAP GROWTH EQUITBLACKROCK                     "/>
  </r>
  <r>
    <x v="41"/>
    <x v="5"/>
    <s v="MF"/>
    <s v="ROGSX"/>
    <n v="8.3610000000000007"/>
    <n v="-250"/>
    <n v="29.9"/>
    <n v="0"/>
    <s v="RED OAK TECHNOLOGY SELECT     OAK ASSOCIATES                "/>
  </r>
  <r>
    <x v="41"/>
    <x v="5"/>
    <s v="MF"/>
    <s v="DXQLX"/>
    <n v="7.6070000000000002"/>
    <n v="-250"/>
    <n v="32.8626"/>
    <n v="0"/>
    <s v="DIREXION MTHLY NASDAQ-100 BULLDIREXION FUNDS                "/>
  </r>
  <r>
    <x v="10"/>
    <x v="5"/>
    <s v="MF"/>
    <s v="ROGSX"/>
    <n v="7.0380000000000003"/>
    <n v="-200.01"/>
    <n v="28.42"/>
    <n v="0"/>
    <s v="RED OAK TECHNOLOGY SELECT     OAK ASSOCIATES                "/>
  </r>
  <r>
    <x v="5"/>
    <x v="5"/>
    <s v="MF"/>
    <s v="AMANX"/>
    <n v="3.7909999999999999"/>
    <n v="-200"/>
    <n v="52.75"/>
    <n v="0"/>
    <s v="AMANA INCOME INVESTOR         AMANA                         "/>
  </r>
  <r>
    <x v="10"/>
    <x v="5"/>
    <s v="MF"/>
    <s v="UOPIX"/>
    <n v="2.367"/>
    <n v="-200"/>
    <n v="84.49"/>
    <n v="0"/>
    <s v="PROFUNDS ULTRANASDAQ-100 INV  PROFUNDS                      "/>
  </r>
  <r>
    <x v="10"/>
    <x v="5"/>
    <s v="MF"/>
    <s v="SMPIX"/>
    <n v="3.9590000000000001"/>
    <n v="-200"/>
    <n v="50.52"/>
    <n v="0"/>
    <s v="PROFUNDS SEMICONDUCTOR ULTRASEPROFUNDS                      "/>
  </r>
  <r>
    <x v="10"/>
    <x v="5"/>
    <s v="MF"/>
    <s v="DXQLX"/>
    <n v="6.681"/>
    <n v="-200"/>
    <n v="29.937100000000001"/>
    <n v="0"/>
    <s v="DIREXION MTHLY NASDAQ-100 BULLDIREXION FUNDS                "/>
  </r>
  <r>
    <x v="20"/>
    <x v="5"/>
    <s v="MF"/>
    <s v="RYOCX"/>
    <n v="4.5030000000000001"/>
    <n v="-196.45"/>
    <n v="43.63"/>
    <n v="0"/>
    <s v="RYDEX NASDAQ-100?? INV         Rydex Funds                  "/>
  </r>
  <r>
    <x v="42"/>
    <x v="5"/>
    <s v="MF"/>
    <s v="RMQHX"/>
    <n v="0.80400000000000005"/>
    <n v="-160.79"/>
    <n v="200.02"/>
    <n v="0"/>
    <s v="RYDEX MONTHLY RBL NASDAQ-100????Rydex Funds                 "/>
  </r>
  <r>
    <x v="10"/>
    <x v="3"/>
    <s v="UNKNOWN"/>
    <s v=" "/>
    <n v="0"/>
    <n v="349"/>
    <n v="0"/>
    <n v="0"/>
    <s v="ACH DEPOSIT                   REFID:36441960482;"/>
  </r>
  <r>
    <x v="11"/>
    <x v="3"/>
    <s v="UNKNOWN"/>
    <s v=" "/>
    <n v="0"/>
    <n v="349"/>
    <n v="0"/>
    <n v="0"/>
    <s v="ACH DEPOSIT                   REFID:39569470482;"/>
  </r>
  <r>
    <x v="11"/>
    <x v="3"/>
    <s v="UNKNOWN"/>
    <s v=" "/>
    <n v="0"/>
    <n v="1401.18"/>
    <n v="0"/>
    <n v="0"/>
    <s v="TRANSFER FROM XXXXXX2340      REFID:39636781482;"/>
  </r>
  <r>
    <x v="14"/>
    <x v="5"/>
    <s v="MF"/>
    <s v="RYOCX"/>
    <n v="2.726"/>
    <n v="-118.35"/>
    <n v="43.42"/>
    <n v="0"/>
    <s v="RYDEX NASDAQ-100?? INV         Rydex Funds                  "/>
  </r>
  <r>
    <x v="14"/>
    <x v="5"/>
    <s v="EQ"/>
    <s v="EES"/>
    <n v="3"/>
    <n v="-113.4"/>
    <n v="37.799999999999997"/>
    <n v="0"/>
    <s v="WISDOMTREE TRUST              WISDOMTREE U S SMALLCAP FUND  "/>
  </r>
  <r>
    <x v="43"/>
    <x v="5"/>
    <s v="MF"/>
    <s v="BMGAX"/>
    <n v="3.9929999999999999"/>
    <n v="-110.21"/>
    <n v="27.6"/>
    <n v="0"/>
    <s v="BLACKROCK MID-CAP GROWTH EQUITBLACKROCK                     "/>
  </r>
  <r>
    <x v="14"/>
    <x v="5"/>
    <s v="MF"/>
    <s v="RYOCX"/>
    <n v="2.3029999999999999"/>
    <n v="-100"/>
    <n v="43.42"/>
    <n v="0"/>
    <s v="RYDEX NASDAQ-100?? INV         Rydex Funds                  "/>
  </r>
  <r>
    <x v="14"/>
    <x v="5"/>
    <s v="MF"/>
    <s v="GABSX"/>
    <n v="2.1659999999999999"/>
    <n v="-100"/>
    <n v="46.16"/>
    <n v="0"/>
    <s v="GABELLI SMALL CAP GROWTH AAA  GABELLI                       "/>
  </r>
  <r>
    <x v="14"/>
    <x v="5"/>
    <s v="MF"/>
    <s v="GOBFX"/>
    <n v="9.69"/>
    <n v="-100"/>
    <n v="10.32"/>
    <n v="0"/>
    <s v="BRANDYWINEGLOBAL GLOBAL OPP BOLEGG MASON                    "/>
  </r>
  <r>
    <x v="14"/>
    <x v="5"/>
    <s v="MF"/>
    <s v="PONAX"/>
    <n v="8.34"/>
    <n v="-100"/>
    <n v="11.99"/>
    <n v="0"/>
    <s v="PIMCO INCOME A                PIMCO                         "/>
  </r>
  <r>
    <x v="22"/>
    <x v="5"/>
    <s v="MF"/>
    <s v="SWPPX"/>
    <n v="2.0110000000000001"/>
    <n v="-100"/>
    <n v="49.73"/>
    <n v="0"/>
    <s v="SCHWAB?? S&amp;P 500 INDEX         SCHWAB FUNDS                 "/>
  </r>
  <r>
    <x v="22"/>
    <x v="5"/>
    <s v="MF"/>
    <s v="RYOCX"/>
    <n v="2.29"/>
    <n v="-100"/>
    <n v="43.66"/>
    <n v="0"/>
    <s v="RYDEX NASDAQ-100?? INV         Rydex Funds                  "/>
  </r>
  <r>
    <x v="22"/>
    <x v="5"/>
    <s v="MF"/>
    <s v="TRDFX"/>
    <n v="6.9740000000000002"/>
    <n v="-100"/>
    <n v="14.34"/>
    <n v="0"/>
    <s v="CROSSMARK STEWARD SM-MD CP ENHCROSSMARK STEWARD FUNDS       "/>
  </r>
  <r>
    <x v="25"/>
    <x v="5"/>
    <s v="MF"/>
    <s v="NBGEX"/>
    <n v="1.7150000000000001"/>
    <n v="-100"/>
    <n v="58.3"/>
    <n v="0"/>
    <s v="NEUBERGER BERMAN GENESIS TR   NEUBERGER BERMAN              "/>
  </r>
  <r>
    <x v="38"/>
    <x v="5"/>
    <s v="MF"/>
    <s v="BGAFX"/>
    <n v="3.2719999999999998"/>
    <n v="-100"/>
    <n v="30.56"/>
    <n v="0"/>
    <s v="BARON GLOBAL ADVANTAGE RETAIL BARON CAPITAL GROUP           "/>
  </r>
  <r>
    <x v="38"/>
    <x v="5"/>
    <s v="MF"/>
    <s v="MFEGX"/>
    <n v="0.84299999999999997"/>
    <n v="-100"/>
    <n v="118.6"/>
    <n v="0"/>
    <s v="MFS GROWTH A                  MFS                           "/>
  </r>
  <r>
    <x v="38"/>
    <x v="5"/>
    <s v="MF"/>
    <s v="ROGSX"/>
    <n v="3.4550000000000001"/>
    <n v="-100"/>
    <n v="28.94"/>
    <n v="0"/>
    <s v="RED OAK TECHNOLOGY SELECT     OAK ASSOCIATES                "/>
  </r>
  <r>
    <x v="29"/>
    <x v="4"/>
    <s v="UNKNOWN"/>
    <s v=" "/>
    <n v="0"/>
    <n v="-598.25"/>
    <n v="0"/>
    <n v="0"/>
    <s v="ACHDEBIT                      CHASE CREDIT CRD              "/>
  </r>
  <r>
    <x v="38"/>
    <x v="5"/>
    <s v="MF"/>
    <s v="SMPIX"/>
    <n v="1.917"/>
    <n v="-100"/>
    <n v="52.17"/>
    <n v="0"/>
    <s v="PROFUNDS SEMICONDUCTOR ULTRASEPROFUNDS                      "/>
  </r>
  <r>
    <x v="10"/>
    <x v="5"/>
    <s v="MF"/>
    <s v="PGTAX"/>
    <n v="2.2949999999999999"/>
    <n v="-100"/>
    <n v="43.58"/>
    <n v="0"/>
    <s v="PUTNAM GLOBAL TECHNOLOGY A    PUTNAM                        "/>
  </r>
  <r>
    <x v="10"/>
    <x v="5"/>
    <s v="MF"/>
    <s v="TEPSX"/>
    <n v="2.1960000000000002"/>
    <n v="-100"/>
    <n v="45.53"/>
    <n v="0"/>
    <s v="PROFUNDS TECHNOLOGY ULTRASECTOPROFUNDS                      "/>
  </r>
  <r>
    <x v="10"/>
    <x v="5"/>
    <s v="MF"/>
    <s v="RMQHX"/>
    <n v="0.56899999999999995"/>
    <n v="-100"/>
    <n v="175.84"/>
    <n v="0"/>
    <s v="RYDEX MONTHLY RBL NASDAQ-100????Rydex Funds                 "/>
  </r>
  <r>
    <x v="10"/>
    <x v="5"/>
    <s v="MF"/>
    <s v="LDVAX"/>
    <n v="4.7530000000000001"/>
    <n v="-100"/>
    <n v="21.04"/>
    <n v="0"/>
    <s v="LELAND THOMSON REUTERS VNTR CPLELAND FUNDS                  "/>
  </r>
  <r>
    <x v="10"/>
    <x v="5"/>
    <s v="MF"/>
    <s v="INPIX"/>
    <n v="1.1559999999999999"/>
    <n v="-100"/>
    <n v="86.51"/>
    <n v="0"/>
    <s v="PROFUNDS INTERNET ULTRASECTOR PROFUNDS                      "/>
  </r>
  <r>
    <x v="10"/>
    <x v="5"/>
    <s v="MF"/>
    <s v="BPTRX"/>
    <n v="1.3720000000000001"/>
    <n v="-100"/>
    <n v="72.86"/>
    <n v="0"/>
    <s v="BARON PARTNERS RETAIL         BARON CAPITAL GROUP           "/>
  </r>
  <r>
    <x v="11"/>
    <x v="5"/>
    <s v="MF"/>
    <s v="RYOCX"/>
    <n v="2.4750000000000001"/>
    <n v="-100"/>
    <n v="40.409999999999997"/>
    <n v="0"/>
    <s v="RYDEX NASDAQ-100?? INV         Rydex Funds                  "/>
  </r>
  <r>
    <x v="11"/>
    <x v="5"/>
    <s v="MF"/>
    <s v="BGAFX"/>
    <n v="3.6219999999999999"/>
    <n v="-100"/>
    <n v="27.61"/>
    <n v="0"/>
    <s v="BARON GLOBAL ADVANTAGE RETAIL BARON CAPITAL GROUP           "/>
  </r>
  <r>
    <x v="11"/>
    <x v="5"/>
    <s v="MF"/>
    <s v="DXQLX"/>
    <n v="3.8679999999999999"/>
    <n v="-100"/>
    <n v="25.856200000000001"/>
    <n v="0"/>
    <s v="DIREXION MTHLY NASDAQ-100 BULLDIREXION FUNDS                "/>
  </r>
  <r>
    <x v="11"/>
    <x v="5"/>
    <s v="MF"/>
    <s v="SMPIX"/>
    <n v="2.2650000000000001"/>
    <n v="-100"/>
    <n v="44.15"/>
    <n v="0"/>
    <s v="PROFUNDS SEMICONDUCTOR ULTRASEPROFUNDS                      "/>
  </r>
  <r>
    <x v="11"/>
    <x v="5"/>
    <s v="MF"/>
    <s v="UOPIX"/>
    <n v="1.3720000000000001"/>
    <n v="-100"/>
    <n v="72.88"/>
    <n v="0"/>
    <s v="PROFUNDS ULTRANASDAQ-100 INV  PROFUNDS                      "/>
  </r>
  <r>
    <x v="11"/>
    <x v="5"/>
    <s v="MF"/>
    <s v="ROGSX"/>
    <n v="3.7810000000000001"/>
    <n v="-100"/>
    <n v="26.45"/>
    <n v="0"/>
    <s v="RED OAK TECHNOLOGY SELECT     OAK ASSOCIATES                "/>
  </r>
  <r>
    <x v="18"/>
    <x v="5"/>
    <s v="MF"/>
    <s v="UOPIX"/>
    <n v="1.0209999999999999"/>
    <n v="-100"/>
    <n v="97.99"/>
    <n v="0"/>
    <s v="PROFUNDS ULTRANASDAQ-100 INV  PROFUNDS                      "/>
  </r>
  <r>
    <x v="18"/>
    <x v="5"/>
    <s v="MF"/>
    <s v="SMPIX"/>
    <n v="1.77"/>
    <n v="-100"/>
    <n v="56.51"/>
    <n v="0"/>
    <s v="PROFUNDS SEMICONDUCTOR ULTRASEPROFUNDS                      "/>
  </r>
  <r>
    <x v="19"/>
    <x v="5"/>
    <s v="MF"/>
    <s v="JAGTX"/>
    <n v="2.3969999999999998"/>
    <n v="-100"/>
    <n v="41.72"/>
    <n v="0"/>
    <s v="JANUS HENDERSON GLB TECH AND IJANUS HENDERSON               "/>
  </r>
  <r>
    <x v="19"/>
    <x v="5"/>
    <s v="MF"/>
    <s v="BPTRX"/>
    <n v="1.1180000000000001"/>
    <n v="-100"/>
    <n v="89.47"/>
    <n v="0"/>
    <s v="BARON PARTNERS RETAIL         BARON CAPITAL GROUP           "/>
  </r>
  <r>
    <x v="19"/>
    <x v="5"/>
    <s v="MF"/>
    <s v="ULPIX"/>
    <n v="1.1919999999999999"/>
    <n v="-100"/>
    <n v="83.91"/>
    <n v="0"/>
    <s v="PROFUNDS ULTRABULL INV        PROFUNDS                      "/>
  </r>
  <r>
    <x v="18"/>
    <x v="0"/>
    <s v="MF"/>
    <s v="SVAAX"/>
    <n v="0.48599999999999999"/>
    <n v="-2.74"/>
    <n v="0"/>
    <n v="0"/>
    <s v="FEDERATED STRATEGIC VALUE DIVIFEDERATED                     "/>
  </r>
  <r>
    <x v="18"/>
    <x v="0"/>
    <s v="MF"/>
    <s v="SVAAX"/>
    <n v="0"/>
    <n v="2.74"/>
    <n v="0"/>
    <n v="0"/>
    <s v="FEDERATED STRATEGIC VALUE DIVIFEDERATED                     "/>
  </r>
  <r>
    <x v="18"/>
    <x v="0"/>
    <s v="MF"/>
    <s v="PONAX"/>
    <n v="0"/>
    <n v="4.88"/>
    <n v="0"/>
    <n v="0"/>
    <s v="PIMCO INCOME A                PIMCO"/>
  </r>
  <r>
    <x v="19"/>
    <x v="5"/>
    <s v="MF"/>
    <s v="DXSLX"/>
    <n v="2.8380000000000001"/>
    <n v="-100"/>
    <n v="35.240900000000003"/>
    <n v="0"/>
    <s v="DIREXION MTHLY S&amp;P 500 BULL 2XDIREXION FUNDS                "/>
  </r>
  <r>
    <x v="18"/>
    <x v="6"/>
    <s v="EQ"/>
    <s v="#2145605"/>
    <n v="0"/>
    <n v="0.02"/>
    <n v="0"/>
    <n v="0"/>
    <s v="EXTENDED INSURANCE SWEEP      DEPOSIT ACCOUNT               "/>
  </r>
  <r>
    <x v="44"/>
    <x v="5"/>
    <s v="MF"/>
    <s v="PRMTX"/>
    <n v="0.73499999999999999"/>
    <n v="-100"/>
    <n v="136.04"/>
    <n v="0"/>
    <s v="T. ROWE PRICE COMM &amp; TECH INVET. ROWE PRICE                 "/>
  </r>
  <r>
    <x v="18"/>
    <x v="3"/>
    <s v="UNKNOWN"/>
    <s v=" "/>
    <n v="0"/>
    <n v="349"/>
    <n v="0"/>
    <n v="0"/>
    <s v="ACH DEPOSIT                   REFID:36776408482;"/>
  </r>
  <r>
    <x v="18"/>
    <x v="3"/>
    <s v="UNKNOWN"/>
    <s v=" "/>
    <n v="0"/>
    <n v="349"/>
    <n v="0"/>
    <n v="0"/>
    <s v="ACH DEPOSIT                   REFID:37189945482;"/>
  </r>
  <r>
    <x v="18"/>
    <x v="3"/>
    <s v="UNKNOWN"/>
    <s v=" "/>
    <n v="0"/>
    <n v="349"/>
    <n v="0"/>
    <n v="0"/>
    <s v="ACH DEPOSIT                   REFID:37633643482;"/>
  </r>
  <r>
    <x v="21"/>
    <x v="0"/>
    <s v="MF"/>
    <s v="SEEKX"/>
    <n v="0.122"/>
    <n v="-4.47"/>
    <n v="0"/>
    <n v="0"/>
    <s v="CROSSMARK STEWARD LRG CAP ENH CROSSMARK STEWARD FUNDS       "/>
  </r>
  <r>
    <x v="21"/>
    <x v="0"/>
    <s v="MF"/>
    <s v="SEEKX"/>
    <n v="0"/>
    <n v="4.47"/>
    <n v="0"/>
    <n v="0"/>
    <s v="CROSSMARK STEWARD LRG CAP ENH CROSSMARK STEWARD FUNDS       "/>
  </r>
  <r>
    <x v="45"/>
    <x v="5"/>
    <s v="MF"/>
    <s v="MFEGX"/>
    <n v="0.77800000000000002"/>
    <n v="-100"/>
    <n v="128.53"/>
    <n v="0"/>
    <s v="MFS GROWTH A                  MFS                           "/>
  </r>
  <r>
    <x v="45"/>
    <x v="5"/>
    <s v="MF"/>
    <s v="BMGAX"/>
    <n v="3.5190000000000001"/>
    <n v="-100"/>
    <n v="28.42"/>
    <n v="0"/>
    <s v="BLACKROCK MID-CAP GROWTH EQUITBLACKROCK                     "/>
  </r>
  <r>
    <x v="42"/>
    <x v="5"/>
    <s v="MF"/>
    <s v="FKDNX"/>
    <n v="1.0289999999999999"/>
    <n v="-100"/>
    <n v="97.17"/>
    <n v="0"/>
    <s v="FRANKLIN DYNATECH A           FRANKLIN TEMPLETON INVESTMENTS"/>
  </r>
  <r>
    <x v="41"/>
    <x v="5"/>
    <s v="MF"/>
    <s v="RYVYX"/>
    <n v="0.54200000000000004"/>
    <n v="-100"/>
    <n v="184.36"/>
    <n v="0"/>
    <s v="RYDEX NASDAQ-100?? 2X STRATEGY Rydex Funds                  "/>
  </r>
  <r>
    <x v="21"/>
    <x v="3"/>
    <s v="UNKNOWN"/>
    <s v=" "/>
    <n v="0"/>
    <n v="349"/>
    <n v="0"/>
    <n v="0"/>
    <s v="ACH DEPOSIT                   REFID:40326903482;"/>
  </r>
  <r>
    <x v="41"/>
    <x v="5"/>
    <s v="MF"/>
    <s v="PYVAX"/>
    <n v="6.6139999999999999"/>
    <n v="-100"/>
    <n v="15.12"/>
    <n v="0"/>
    <s v="PAYDEN EQUITY INCOME ADVISER  PAYDENFUNDS                   "/>
  </r>
  <r>
    <x v="41"/>
    <x v="5"/>
    <s v="MF"/>
    <s v="BPTRX"/>
    <n v="1.5429999999999999"/>
    <n v="-100"/>
    <n v="64.790000000000006"/>
    <n v="0"/>
    <s v="BARON PARTNERS RETAIL         BARON CAPITAL GROUP           "/>
  </r>
  <r>
    <x v="41"/>
    <x v="5"/>
    <s v="MF"/>
    <s v="DXSLX"/>
    <n v="4.1440000000000001"/>
    <n v="-100"/>
    <n v="24.130700000000001"/>
    <n v="0"/>
    <s v="DIREXION MTHLY S&amp;P 500 BULL 2XDIREXION FUNDS                "/>
  </r>
  <r>
    <x v="21"/>
    <x v="4"/>
    <s v="UNKNOWN"/>
    <s v=" "/>
    <n v="0"/>
    <n v="-577.70000000000005"/>
    <n v="0"/>
    <n v="0"/>
    <s v="ACHDEBIT                      CHASE CREDIT CRD              "/>
  </r>
  <r>
    <x v="41"/>
    <x v="5"/>
    <s v="MF"/>
    <s v="ULPIX"/>
    <n v="1.851"/>
    <n v="-100"/>
    <n v="54.03"/>
    <n v="0"/>
    <s v="PROFUNDS ULTRABULL INV        PROFUNDS                      "/>
  </r>
  <r>
    <x v="41"/>
    <x v="5"/>
    <s v="MF"/>
    <s v="FKDNX"/>
    <n v="1.056"/>
    <n v="-100"/>
    <n v="94.69"/>
    <n v="0"/>
    <s v="FRANKLIN DYNATECH A           FRANKLIN TEMPLETON INVESTMENTS"/>
  </r>
  <r>
    <x v="21"/>
    <x v="3"/>
    <s v="UNKNOWN"/>
    <s v=" "/>
    <n v="0"/>
    <n v="349"/>
    <n v="0"/>
    <n v="0"/>
    <s v="ACH DEPOSIT                   REFID:38091222482;"/>
  </r>
  <r>
    <x v="23"/>
    <x v="3"/>
    <s v="UNKNOWN"/>
    <s v=" "/>
    <n v="0"/>
    <n v="349"/>
    <n v="0"/>
    <n v="0"/>
    <s v="ACH DEPOSIT                   REFID:41090171482;"/>
  </r>
  <r>
    <x v="41"/>
    <x v="5"/>
    <s v="MF"/>
    <s v="UOPIX"/>
    <n v="1.1619999999999999"/>
    <n v="-100"/>
    <n v="86.03"/>
    <n v="0"/>
    <s v="PROFUNDS ULTRANASDAQ-100 INV  PROFUNDS                      "/>
  </r>
  <r>
    <x v="24"/>
    <x v="6"/>
    <s v="EQ"/>
    <s v="#2145605"/>
    <n v="0"/>
    <n v="0.01"/>
    <n v="0"/>
    <n v="0"/>
    <s v="EXTENDED INSURANCE SWEEP      DEPOSIT ACCOUNT               "/>
  </r>
  <r>
    <x v="41"/>
    <x v="5"/>
    <s v="MF"/>
    <s v="MFEGX"/>
    <n v="0.84"/>
    <n v="-100"/>
    <n v="119.08"/>
    <n v="0"/>
    <s v="MFS GROWTH A                  MFS                           "/>
  </r>
  <r>
    <x v="28"/>
    <x v="3"/>
    <s v="UNKNOWN"/>
    <s v=" "/>
    <n v="0"/>
    <n v="349"/>
    <n v="0"/>
    <n v="0"/>
    <s v="ACH DEPOSIT                   REFID:41756212482;"/>
  </r>
  <r>
    <x v="41"/>
    <x v="5"/>
    <s v="MF"/>
    <s v="BMGAX"/>
    <n v="3.879"/>
    <n v="-100"/>
    <n v="25.78"/>
    <n v="0"/>
    <s v="BLACKROCK MID-CAP GROWTH EQUITBLACKROCK                     "/>
  </r>
  <r>
    <x v="19"/>
    <x v="0"/>
    <s v="MF"/>
    <s v="PYVAX"/>
    <n v="0.14099999999999999"/>
    <n v="-2.0499999999999998"/>
    <n v="0"/>
    <n v="0"/>
    <s v="PAYDEN EQUITY INCOME ADVISER  PAYDENFUNDS                   "/>
  </r>
  <r>
    <x v="19"/>
    <x v="0"/>
    <s v="MF"/>
    <s v="PYVAX"/>
    <n v="0"/>
    <n v="2.0499999999999998"/>
    <n v="0"/>
    <n v="0"/>
    <s v="PAYDEN EQUITY INCOME ADVISER  PAYDENFUNDS                   "/>
  </r>
  <r>
    <x v="19"/>
    <x v="0"/>
    <s v="MF"/>
    <s v="PYVLX"/>
    <n v="0.30299999999999999"/>
    <n v="-4.3899999999999997"/>
    <n v="0"/>
    <n v="0"/>
    <s v="PAYDEN EQUITY INCOME          PAYDENFUNDS                   "/>
  </r>
  <r>
    <x v="19"/>
    <x v="0"/>
    <s v="MF"/>
    <s v="SVAAX"/>
    <n v="0.93100000000000005"/>
    <n v="-4.03"/>
    <n v="0"/>
    <n v="0"/>
    <s v="FEDERATED STRATEGIC VALUE DIVIFEDERATED                     "/>
  </r>
  <r>
    <x v="19"/>
    <x v="0"/>
    <s v="MF"/>
    <s v="PYVLX"/>
    <n v="0"/>
    <n v="4.3899999999999997"/>
    <n v="0"/>
    <n v="0"/>
    <s v="PAYDEN EQUITY INCOME          PAYDENFUNDS                   "/>
  </r>
  <r>
    <x v="19"/>
    <x v="0"/>
    <s v="MF"/>
    <s v="SVAAX"/>
    <n v="0"/>
    <n v="4.03"/>
    <n v="0"/>
    <n v="0"/>
    <s v="FEDERATED STRATEGIC VALUE DIVIFEDERATED                     "/>
  </r>
  <r>
    <x v="19"/>
    <x v="3"/>
    <s v="UNKNOWN"/>
    <s v=" "/>
    <n v="0"/>
    <n v="-2000"/>
    <n v="0"/>
    <n v="0"/>
    <s v="TRANSFER TO XXXXXX2340        REFID:41903996482;"/>
  </r>
  <r>
    <x v="41"/>
    <x v="5"/>
    <s v="MF"/>
    <s v="SMPIX"/>
    <n v="2.0369999999999999"/>
    <n v="-100"/>
    <n v="49.09"/>
    <n v="0"/>
    <s v="PROFUNDS SEMICONDUCTOR ULTRASEPROFUNDS                      "/>
  </r>
  <r>
    <x v="46"/>
    <x v="5"/>
    <s v="MF"/>
    <s v="RYOCX"/>
    <n v="2.306"/>
    <n v="-99.99"/>
    <n v="43.37"/>
    <n v="0"/>
    <s v="RYDEX NASDAQ-100?? INV         Rydex Funds                  "/>
  </r>
  <r>
    <x v="14"/>
    <x v="5"/>
    <s v="MF"/>
    <s v="SWPPX"/>
    <n v="1.1419999999999999"/>
    <n v="-55.74"/>
    <n v="48.83"/>
    <n v="0"/>
    <s v="SCHWAB?? S&amp;P 500 INDEX         SCHWAB FUNDS                 "/>
  </r>
  <r>
    <x v="38"/>
    <x v="9"/>
    <s v="MF"/>
    <s v="ETGLX"/>
    <n v="-2.5150000000000001"/>
    <n v="100"/>
    <n v="39.76"/>
    <n v="0"/>
    <s v="EVENTIDE GILEAD N             EVENTIDE FUNDS                "/>
  </r>
  <r>
    <x v="38"/>
    <x v="9"/>
    <s v="MF"/>
    <s v="OBCHX"/>
    <n v="-7.8310000000000004"/>
    <n v="100"/>
    <n v="12.77"/>
    <n v="0"/>
    <s v="OBERWEIS CHINA OPPORTUNITIES  OBERWEIS                      "/>
  </r>
  <r>
    <x v="18"/>
    <x v="9"/>
    <s v="MF"/>
    <s v="TMFGX"/>
    <n v="-4.5049999999999999"/>
    <n v="100"/>
    <n v="22.2"/>
    <n v="0"/>
    <s v="MFAM MID CAP GROWTH INV       MOTLEY FOOL                   "/>
  </r>
  <r>
    <x v="18"/>
    <x v="9"/>
    <s v="MF"/>
    <s v="AMAGX"/>
    <n v="-2.52"/>
    <n v="100"/>
    <n v="39.68"/>
    <n v="0"/>
    <s v="AMANA GROWTH INVESTOR         AMANA                         "/>
  </r>
  <r>
    <x v="44"/>
    <x v="3"/>
    <s v="UNKNOWN"/>
    <s v=" "/>
    <n v="0"/>
    <n v="349"/>
    <n v="0"/>
    <n v="0"/>
    <s v="ACH DEPOSIT                   REFID:42322031482;"/>
  </r>
  <r>
    <x v="18"/>
    <x v="9"/>
    <s v="MF"/>
    <s v="GOLDX"/>
    <n v="-8.4390000000000001"/>
    <n v="100"/>
    <n v="11.85"/>
    <n v="0"/>
    <s v="GABELLI GOLD AAA              GABELLI                       "/>
  </r>
  <r>
    <x v="18"/>
    <x v="9"/>
    <s v="MF"/>
    <s v="NNTWX"/>
    <n v="-4.4960000000000004"/>
    <n v="100"/>
    <n v="22.24"/>
    <n v="0"/>
    <s v="NICHOLAS II N                 NICHOLAS                      "/>
  </r>
  <r>
    <x v="18"/>
    <x v="9"/>
    <s v="MF"/>
    <s v="NNLEX"/>
    <n v="-4.6749999999999998"/>
    <n v="100"/>
    <n v="21.39"/>
    <n v="0"/>
    <s v="NICHOLAS LIMITED EDITION N    NICHOLAS                      "/>
  </r>
  <r>
    <x v="18"/>
    <x v="9"/>
    <s v="MF"/>
    <s v="NBGEX"/>
    <n v="-2.0920000000000001"/>
    <n v="100"/>
    <n v="47.79"/>
    <n v="0"/>
    <s v="NEUBERGER BERMAN GENESIS TR   NEUBERGER BERMAN              "/>
  </r>
  <r>
    <x v="18"/>
    <x v="9"/>
    <s v="MF"/>
    <s v="AMANX"/>
    <n v="-2.218"/>
    <n v="100"/>
    <n v="45.09"/>
    <n v="0"/>
    <s v="AMANA INCOME INVESTOR         AMANA                         "/>
  </r>
  <r>
    <x v="42"/>
    <x v="4"/>
    <s v="UNKNOWN"/>
    <s v=" "/>
    <n v="0"/>
    <n v="-799.56"/>
    <n v="0"/>
    <n v="0"/>
    <s v="ACHDEBIT                      CHASE CREDIT CRD              "/>
  </r>
  <r>
    <x v="42"/>
    <x v="3"/>
    <s v="UNKNOWN"/>
    <s v=" "/>
    <n v="0"/>
    <n v="349"/>
    <n v="0"/>
    <n v="0"/>
    <s v="ACH DEPOSIT                   REFID:42816222482;"/>
  </r>
  <r>
    <x v="18"/>
    <x v="9"/>
    <s v="MF"/>
    <s v="SEEKX"/>
    <n v="-2.7229999999999999"/>
    <n v="100"/>
    <n v="36.72"/>
    <n v="0"/>
    <s v="CROSSMARK STEWARD LRG CAP ENH CROSSMARK STEWARD FUNDS       "/>
  </r>
  <r>
    <x v="18"/>
    <x v="9"/>
    <s v="MF"/>
    <s v="OBCHX"/>
    <n v="-8.41"/>
    <n v="100"/>
    <n v="11.89"/>
    <n v="0"/>
    <s v="OBERWEIS CHINA OPPORTUNITIES  OBERWEIS                      "/>
  </r>
  <r>
    <x v="39"/>
    <x v="3"/>
    <s v="UNKNOWN"/>
    <s v=" "/>
    <n v="0"/>
    <n v="349"/>
    <n v="0"/>
    <n v="0"/>
    <s v="ACH DEPOSIT                   REFID:43389184482;"/>
  </r>
  <r>
    <x v="18"/>
    <x v="9"/>
    <s v="MF"/>
    <s v="WPSGX"/>
    <n v="-2.6890000000000001"/>
    <n v="100"/>
    <n v="37.19"/>
    <n v="0"/>
    <s v="AB CONCENTRATED GROWTH ADVISORALLIANCEBERNSTEIN             "/>
  </r>
  <r>
    <x v="37"/>
    <x v="6"/>
    <s v="BOND"/>
    <s v="#2021396"/>
    <n v="0"/>
    <n v="0.01"/>
    <n v="0"/>
    <n v="0"/>
    <s v="E*TRADE SAVINGS BANK RSDA     INTEREST"/>
  </r>
  <r>
    <x v="37"/>
    <x v="6"/>
    <s v="EQ"/>
    <s v="#2145605"/>
    <n v="0"/>
    <n v="0.02"/>
    <n v="0"/>
    <n v="0"/>
    <s v="EXTENDED INSURANCE SWEEP      DEPOSIT ACCOUNT               "/>
  </r>
  <r>
    <x v="37"/>
    <x v="3"/>
    <s v="UNKNOWN"/>
    <s v=" "/>
    <n v="0"/>
    <n v="349"/>
    <n v="0"/>
    <n v="0"/>
    <s v="ACH DEPOSIT                   REFID:43915902482;"/>
  </r>
  <r>
    <x v="18"/>
    <x v="9"/>
    <s v="MF"/>
    <s v="ETGLX"/>
    <n v="-3.008"/>
    <n v="100"/>
    <n v="33.24"/>
    <n v="0"/>
    <s v="EVENTIDE GILEAD N             EVENTIDE FUNDS                "/>
  </r>
  <r>
    <x v="37"/>
    <x v="7"/>
    <s v="UNKNOWN"/>
    <s v=" "/>
    <n v="0"/>
    <n v="1000"/>
    <n v="0"/>
    <n v="0"/>
    <s v="ACH DEPOSIT                   REFID:38461214482;"/>
  </r>
  <r>
    <x v="37"/>
    <x v="7"/>
    <s v="EQ"/>
    <s v=" "/>
    <n v="0"/>
    <n v="0"/>
    <n v="0"/>
    <n v="0"/>
    <s v="$ 1000.00 CONTRIBUTION 2020             REFID:38461214482;"/>
  </r>
  <r>
    <x v="43"/>
    <x v="0"/>
    <s v="MF"/>
    <s v="SVAAX"/>
    <n v="0.65900000000000003"/>
    <n v="-3.09"/>
    <n v="0"/>
    <n v="0"/>
    <s v="FEDERATED STRATEGIC VALUE DIVIFEDERATED                     "/>
  </r>
  <r>
    <x v="43"/>
    <x v="0"/>
    <s v="MF"/>
    <s v="SVAAX"/>
    <n v="0"/>
    <n v="3.09"/>
    <n v="0"/>
    <n v="0"/>
    <s v="FEDERATED STRATEGIC VALUE DIVIFEDERATED                     "/>
  </r>
  <r>
    <x v="18"/>
    <x v="9"/>
    <s v="MF"/>
    <s v="TMFGX"/>
    <n v="-4.5049999999999999"/>
    <n v="100"/>
    <n v="22.2"/>
    <n v="0"/>
    <s v="MFAM MID CAP GROWTH INV       MOTLEY FOOL                   "/>
  </r>
  <r>
    <x v="43"/>
    <x v="6"/>
    <s v="EQ"/>
    <s v="#2145605"/>
    <n v="0"/>
    <n v="0.01"/>
    <n v="0"/>
    <n v="0"/>
    <s v="EXTENDED INSURANCE SWEEP      DEPOSIT ACCOUNT               "/>
  </r>
  <r>
    <x v="47"/>
    <x v="3"/>
    <s v="UNKNOWN"/>
    <s v=" "/>
    <n v="0"/>
    <n v="-1500"/>
    <n v="0"/>
    <n v="0"/>
    <s v="TRANSFER TO XXXXXX2340        REFID:44361809482;"/>
  </r>
  <r>
    <x v="47"/>
    <x v="3"/>
    <s v="UNKNOWN"/>
    <s v=" "/>
    <n v="0"/>
    <n v="349"/>
    <n v="0"/>
    <n v="0"/>
    <s v="ACH DEPOSIT                   REFID:38460937482;"/>
  </r>
  <r>
    <x v="48"/>
    <x v="3"/>
    <s v="UNKNOWN"/>
    <s v=" "/>
    <n v="0"/>
    <n v="349"/>
    <n v="0"/>
    <n v="0"/>
    <s v="ACH DEPOSIT                   REFID:44493751482;"/>
  </r>
  <r>
    <x v="48"/>
    <x v="0"/>
    <s v="MF"/>
    <s v="SVAAX"/>
    <n v="0.96699999999999997"/>
    <n v="-5.0199999999999996"/>
    <n v="0"/>
    <n v="0"/>
    <s v="FEDERATED STRATEGIC VALUE DIVIFEDERATED                     "/>
  </r>
  <r>
    <x v="18"/>
    <x v="9"/>
    <s v="MF"/>
    <s v="AMAGX"/>
    <n v="-2.52"/>
    <n v="100"/>
    <n v="39.68"/>
    <n v="0"/>
    <s v="AMANA GROWTH INVESTOR         AMANA                         "/>
  </r>
  <r>
    <x v="21"/>
    <x v="9"/>
    <s v="MF"/>
    <s v="SFLNX"/>
    <n v="-7.1429999999999998"/>
    <n v="100"/>
    <n v="14"/>
    <n v="0"/>
    <s v="SCHWAB FUNDAMENTAL US LARGE COSCHWAB FUNDS                  "/>
  </r>
  <r>
    <x v="49"/>
    <x v="0"/>
    <s v="MF"/>
    <s v="SVAAX"/>
    <n v="0"/>
    <n v="5.0199999999999996"/>
    <n v="0"/>
    <n v="0"/>
    <s v="FEDERATED STRATEGIC VALUE DIVIFEDERATED                     "/>
  </r>
  <r>
    <x v="49"/>
    <x v="3"/>
    <s v="UNKNOWN"/>
    <s v=" "/>
    <n v="0"/>
    <n v="349"/>
    <n v="0"/>
    <n v="0"/>
    <s v="ACH DEPOSIT                   REFID:39034528482;"/>
  </r>
  <r>
    <x v="50"/>
    <x v="3"/>
    <s v="UNKNOWN"/>
    <s v=" "/>
    <n v="0"/>
    <n v="349"/>
    <n v="0"/>
    <n v="0"/>
    <s v="ACH DEPOSIT                   REFID:45002091482;"/>
  </r>
  <r>
    <x v="50"/>
    <x v="3"/>
    <s v="UNKNOWN"/>
    <s v=" "/>
    <n v="0"/>
    <n v="1000"/>
    <n v="0"/>
    <n v="0"/>
    <s v="TRANSFER FROM XXXXXX2340      REFID:39203459482;"/>
  </r>
  <r>
    <x v="40"/>
    <x v="4"/>
    <s v="UNKNOWN"/>
    <s v=" "/>
    <n v="0"/>
    <n v="-641.02"/>
    <n v="0"/>
    <n v="0"/>
    <s v="ACHDEBIT                      CHASE CREDIT CRD              "/>
  </r>
  <r>
    <x v="21"/>
    <x v="9"/>
    <s v="MF"/>
    <s v="PGRTX"/>
    <n v="-9.2680000000000007"/>
    <n v="100"/>
    <n v="10.79"/>
    <n v="0"/>
    <s v="PRINCIPAL SMALLCAP GROWTH I INPrincipal Funds               "/>
  </r>
  <r>
    <x v="21"/>
    <x v="9"/>
    <s v="MF"/>
    <s v="PYVLX"/>
    <n v="-6.601"/>
    <n v="100"/>
    <n v="15.15"/>
    <n v="0"/>
    <s v="PAYDEN EQUITY INCOME          PAYDENFUNDS                   "/>
  </r>
  <r>
    <x v="21"/>
    <x v="9"/>
    <s v="MF"/>
    <s v="SFLNX"/>
    <n v="-7.1429999999999998"/>
    <n v="100"/>
    <n v="14"/>
    <n v="0"/>
    <s v="SCHWAB FUNDAMENTAL US LARGE COSCHWAB FUNDS                  "/>
  </r>
  <r>
    <x v="41"/>
    <x v="9"/>
    <s v="MF"/>
    <s v="GOLDX"/>
    <n v="-5.952"/>
    <n v="100"/>
    <n v="16.8"/>
    <n v="0"/>
    <s v="GABELLI GOLD AAA              GABELLI                       "/>
  </r>
  <r>
    <x v="45"/>
    <x v="9"/>
    <s v="MF"/>
    <s v="AMAGX"/>
    <n v="-9.7349999999999994"/>
    <n v="394.07"/>
    <n v="40.479999999999997"/>
    <n v="0"/>
    <s v="AMANA GROWTH INVESTOR         AMANA                         "/>
  </r>
  <r>
    <x v="10"/>
    <x v="9"/>
    <s v="MF"/>
    <s v="TRDFX"/>
    <n v="-41.197000000000003"/>
    <n v="575.11"/>
    <n v="13.96"/>
    <n v="0"/>
    <s v="CROSSMARK STEWARD SM-MD CP ENHCROSSMARK STEWARD FUNDS       "/>
  </r>
  <r>
    <x v="49"/>
    <x v="9"/>
    <s v="MF"/>
    <s v="GOLDX"/>
    <n v="-35.878999999999998"/>
    <n v="700"/>
    <n v="19.510000000000002"/>
    <n v="0"/>
    <s v="GABELLI GOLD AAA              GABELLI                       "/>
  </r>
  <r>
    <x v="49"/>
    <x v="9"/>
    <s v="MF"/>
    <s v="WPSGX"/>
    <n v="-22.212"/>
    <n v="909.8"/>
    <n v="40.96"/>
    <n v="0"/>
    <s v="AB CONCENTRATED GROWTH ADVISORALLIANCEBERNSTEIN             "/>
  </r>
  <r>
    <x v="45"/>
    <x v="9"/>
    <s v="MF"/>
    <s v="ETGLX"/>
    <n v="-28.451000000000001"/>
    <n v="1000.34"/>
    <n v="35.159999999999997"/>
    <n v="0"/>
    <s v="EVENTIDE GILEAD N             EVENTIDE FUNDS                "/>
  </r>
  <r>
    <x v="10"/>
    <x v="9"/>
    <s v="EQ"/>
    <s v="EES"/>
    <n v="-30"/>
    <n v="1133.07"/>
    <n v="37.770000000000003"/>
    <n v="0"/>
    <s v="WISDOMTREE TRUST              WISDOMTREE U S SMALLCAP FUND"/>
  </r>
  <r>
    <x v="10"/>
    <x v="9"/>
    <s v="MF"/>
    <s v="OBCHX"/>
    <n v="-96.305999999999997"/>
    <n v="1248.1199999999999"/>
    <n v="12.96"/>
    <n v="0"/>
    <s v="OBERWEIS CHINA OPPORTUNITIES  OBERWEIS                      "/>
  </r>
  <r>
    <x v="10"/>
    <x v="9"/>
    <s v="MF"/>
    <s v="OAKBX"/>
    <n v="-52.6"/>
    <n v="1561.17"/>
    <n v="29.68"/>
    <n v="0"/>
    <s v="OAKMARK EQUITY AND INCOME INVEOAKMARK                       "/>
  </r>
  <r>
    <x v="10"/>
    <x v="9"/>
    <s v="MF"/>
    <s v="PONAX"/>
    <n v="-144.43899999999999"/>
    <n v="1746.27"/>
    <n v="12.09"/>
    <n v="0"/>
    <s v="PIMCO INCOME A                PIMCO                         "/>
  </r>
  <r>
    <x v="5"/>
    <x v="9"/>
    <s v="MF"/>
    <s v="GOBFX"/>
    <n v="-169.68"/>
    <n v="1766.37"/>
    <n v="10.41"/>
    <n v="0"/>
    <s v="BRANDYWINEGLOBAL GLOBAL OPP BOLEGG MASON                    "/>
  </r>
  <r>
    <x v="38"/>
    <x v="9"/>
    <s v="MF"/>
    <s v="OAKBX"/>
    <n v="-66.947000000000003"/>
    <n v="1976.28"/>
    <n v="29.52"/>
    <n v="0"/>
    <s v="OAKMARK EQUITY AND INCOME INVEOAKMARK                       "/>
  </r>
  <r>
    <x v="21"/>
    <x v="9"/>
    <s v="MF"/>
    <s v="GABSX"/>
    <n v="-42.921999999999997"/>
    <n v="2046.95"/>
    <n v="47.69"/>
    <n v="0"/>
    <s v="GABELLI SMALL CAP GROWTH AAA  GABELLI                       "/>
  </r>
  <r>
    <x v="18"/>
    <x v="9"/>
    <s v="MF"/>
    <s v="GOLDX"/>
    <n v="-156.858"/>
    <n v="2548.94"/>
    <n v="16.25"/>
    <n v="0"/>
    <s v="GABELLI GOLD AAA              GABELLI                       "/>
  </r>
  <r>
    <x v="10"/>
    <x v="9"/>
    <s v="MF"/>
    <s v="NBGAX"/>
    <n v="-42.756999999999998"/>
    <n v="2567.13"/>
    <n v="60.04"/>
    <n v="0"/>
    <s v="NEUBERGER BERMAN GENESIS ADV  NEUBERGER BERMAN              "/>
  </r>
  <r>
    <x v="41"/>
    <x v="7"/>
    <s v="UNKNOWN"/>
    <s v=" "/>
    <n v="0"/>
    <n v="1000"/>
    <n v="0"/>
    <n v="0"/>
    <s v="ACH DEPOSIT                   REFID:39203518482;"/>
  </r>
  <r>
    <x v="41"/>
    <x v="7"/>
    <s v="EQ"/>
    <s v=" "/>
    <n v="0"/>
    <n v="0"/>
    <n v="0"/>
    <n v="0"/>
    <s v="$ 1000.00 CONTRIBUTION 2020             REFID:39203518482;"/>
  </r>
  <r>
    <x v="21"/>
    <x v="9"/>
    <s v="MF"/>
    <s v="OBCHX"/>
    <n v="-238.196"/>
    <n v="3091.79"/>
    <n v="12.98"/>
    <n v="0"/>
    <s v="OBERWEIS CHINA OPPORTUNITIES  OBERWEIS                 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1" firstDataRow="2" firstDataCol="1"/>
  <pivotFields count="11">
    <pivotField axis="axisRow" numFmtId="16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Col" showAll="0">
      <items count="11">
        <item h="1" x="8"/>
        <item h="1" x="1"/>
        <item x="5"/>
        <item h="1" x="7"/>
        <item h="1" x="4"/>
        <item h="1" x="0"/>
        <item h="1" x="2"/>
        <item h="1" x="6"/>
        <item h="1" x="9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0"/>
  </rowFields>
  <rowItems count="6">
    <i>
      <x v="3"/>
    </i>
    <i>
      <x v="4"/>
    </i>
    <i>
      <x v="5"/>
    </i>
    <i>
      <x v="11"/>
    </i>
    <i>
      <x v="12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45" totalsRowShown="0">
  <autoFilter ref="A1:I345" xr:uid="{00000000-0009-0000-0100-000001000000}"/>
  <sortState xmlns:xlrd2="http://schemas.microsoft.com/office/spreadsheetml/2017/richdata2" ref="A2:I345">
    <sortCondition ref="B1:B345"/>
  </sortState>
  <tableColumns count="9">
    <tableColumn id="1" xr3:uid="{00000000-0010-0000-0000-000001000000}" name="TransactionDate" dataDxfId="0"/>
    <tableColumn id="2" xr3:uid="{00000000-0010-0000-0000-000002000000}" name="TransactionType"/>
    <tableColumn id="3" xr3:uid="{00000000-0010-0000-0000-000003000000}" name="SecurityType"/>
    <tableColumn id="4" xr3:uid="{00000000-0010-0000-0000-000004000000}" name="Symbol"/>
    <tableColumn id="5" xr3:uid="{00000000-0010-0000-0000-000005000000}" name="Quantity"/>
    <tableColumn id="6" xr3:uid="{00000000-0010-0000-0000-000006000000}" name="Amount"/>
    <tableColumn id="7" xr3:uid="{00000000-0010-0000-0000-000007000000}" name="Price"/>
    <tableColumn id="8" xr3:uid="{00000000-0010-0000-0000-000008000000}" name="Commission"/>
    <tableColumn id="9" xr3:uid="{00000000-0010-0000-0000-000009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C43" totalsRowShown="0">
  <autoFilter ref="A1:C43" xr:uid="{00000000-0009-0000-0100-000003000000}"/>
  <sortState xmlns:xlrd2="http://schemas.microsoft.com/office/spreadsheetml/2017/richdata2" ref="A2:C43">
    <sortCondition ref="A1:A43"/>
  </sortState>
  <tableColumns count="3">
    <tableColumn id="1" xr3:uid="{00000000-0010-0000-0100-000001000000}" name="Date"/>
    <tableColumn id="2" xr3:uid="{00000000-0010-0000-0100-000002000000}" name="Trans"/>
    <tableColumn id="3" xr3:uid="{00000000-0010-0000-0100-000003000000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"/>
  <sheetViews>
    <sheetView workbookViewId="0">
      <selection activeCell="A5" sqref="A5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4" width="11.28515625" bestFit="1" customWidth="1"/>
    <col min="5" max="10" width="16.28515625" bestFit="1" customWidth="1"/>
    <col min="11" max="11" width="11.28515625" bestFit="1" customWidth="1"/>
  </cols>
  <sheetData>
    <row r="3" spans="1:3" x14ac:dyDescent="0.25">
      <c r="A3" s="3" t="s">
        <v>194</v>
      </c>
      <c r="B3" s="3" t="s">
        <v>193</v>
      </c>
    </row>
    <row r="4" spans="1:3" x14ac:dyDescent="0.25">
      <c r="A4" s="3" t="s">
        <v>186</v>
      </c>
      <c r="B4" t="s">
        <v>9</v>
      </c>
      <c r="C4" t="s">
        <v>187</v>
      </c>
    </row>
    <row r="5" spans="1:3" x14ac:dyDescent="0.25">
      <c r="A5" s="4" t="s">
        <v>190</v>
      </c>
      <c r="B5" s="2">
        <v>-23241.210000000003</v>
      </c>
      <c r="C5" s="2">
        <v>-23241.210000000003</v>
      </c>
    </row>
    <row r="6" spans="1:3" x14ac:dyDescent="0.25">
      <c r="A6" s="4" t="s">
        <v>191</v>
      </c>
      <c r="B6" s="2">
        <v>-1611</v>
      </c>
      <c r="C6" s="2">
        <v>-1611</v>
      </c>
    </row>
    <row r="7" spans="1:3" x14ac:dyDescent="0.25">
      <c r="A7" s="4" t="s">
        <v>192</v>
      </c>
      <c r="B7" s="2">
        <v>-3000</v>
      </c>
      <c r="C7" s="2">
        <v>-3000</v>
      </c>
    </row>
    <row r="8" spans="1:3" x14ac:dyDescent="0.25">
      <c r="A8" s="4" t="s">
        <v>188</v>
      </c>
      <c r="B8" s="2">
        <v>-500</v>
      </c>
      <c r="C8" s="2">
        <v>-500</v>
      </c>
    </row>
    <row r="9" spans="1:3" x14ac:dyDescent="0.25">
      <c r="A9" s="4" t="s">
        <v>189</v>
      </c>
      <c r="B9" s="2">
        <v>-7469.0399999999991</v>
      </c>
      <c r="C9" s="2">
        <v>-7469.0399999999991</v>
      </c>
    </row>
    <row r="10" spans="1:3" x14ac:dyDescent="0.25">
      <c r="A10" s="4" t="s">
        <v>187</v>
      </c>
      <c r="B10" s="2">
        <v>-35821.25</v>
      </c>
      <c r="C10" s="2">
        <v>-35821.25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5"/>
  <sheetViews>
    <sheetView workbookViewId="0">
      <pane xSplit="1" ySplit="1" topLeftCell="B293" activePane="bottomRight" state="frozen"/>
      <selection pane="topRight" activeCell="B1" sqref="B1"/>
      <selection pane="bottomLeft" activeCell="A2" sqref="A2"/>
      <selection pane="bottomRight" activeCell="K1" sqref="K1:M1048576"/>
    </sheetView>
  </sheetViews>
  <sheetFormatPr defaultRowHeight="15" x14ac:dyDescent="0.25"/>
  <cols>
    <col min="1" max="1" width="17.42578125" style="1" customWidth="1"/>
    <col min="2" max="2" width="17.5703125" customWidth="1"/>
    <col min="3" max="3" width="14.5703125" customWidth="1"/>
    <col min="4" max="4" width="9.7109375" customWidth="1"/>
    <col min="5" max="5" width="10.85546875" customWidth="1"/>
    <col min="6" max="6" width="10.28515625" customWidth="1"/>
    <col min="7" max="7" width="8" bestFit="1" customWidth="1"/>
    <col min="8" max="8" width="14" customWidth="1"/>
    <col min="9" max="9" width="66" bestFit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185</v>
      </c>
      <c r="L1" t="s">
        <v>195</v>
      </c>
      <c r="M1" t="s">
        <v>5</v>
      </c>
    </row>
    <row r="2" spans="1:13" x14ac:dyDescent="0.25">
      <c r="A2" s="1">
        <v>43896</v>
      </c>
      <c r="B2" t="s">
        <v>79</v>
      </c>
      <c r="C2" t="s">
        <v>49</v>
      </c>
      <c r="D2" t="s">
        <v>80</v>
      </c>
      <c r="E2">
        <v>0</v>
      </c>
      <c r="F2">
        <v>0</v>
      </c>
      <c r="G2">
        <v>0</v>
      </c>
      <c r="H2">
        <v>0</v>
      </c>
      <c r="I2" t="s">
        <v>81</v>
      </c>
    </row>
    <row r="3" spans="1:13" x14ac:dyDescent="0.25">
      <c r="A3" s="1">
        <v>43773</v>
      </c>
      <c r="B3" t="s">
        <v>183</v>
      </c>
      <c r="C3" t="s">
        <v>46</v>
      </c>
      <c r="D3" t="s">
        <v>47</v>
      </c>
      <c r="E3">
        <v>0</v>
      </c>
      <c r="F3">
        <v>-120.01</v>
      </c>
      <c r="G3">
        <v>0</v>
      </c>
      <c r="H3">
        <v>0</v>
      </c>
      <c r="I3" t="s">
        <v>184</v>
      </c>
    </row>
    <row r="4" spans="1:13" x14ac:dyDescent="0.25">
      <c r="A4" s="1">
        <v>43789</v>
      </c>
      <c r="B4" t="s">
        <v>9</v>
      </c>
      <c r="C4" t="s">
        <v>10</v>
      </c>
      <c r="D4" t="s">
        <v>88</v>
      </c>
      <c r="E4">
        <v>10.340999999999999</v>
      </c>
      <c r="F4">
        <v>-500</v>
      </c>
      <c r="G4">
        <v>48.35</v>
      </c>
      <c r="H4">
        <v>0</v>
      </c>
      <c r="I4" t="s">
        <v>89</v>
      </c>
      <c r="K4">
        <f>IF(A4=A5,"",A4)</f>
        <v>43789</v>
      </c>
      <c r="L4" t="str">
        <f>IF(A4=A5,"",B4)</f>
        <v>Bought</v>
      </c>
      <c r="M4">
        <f>IF(A4=A3,M3-F4,0-F4)</f>
        <v>500</v>
      </c>
    </row>
    <row r="5" spans="1:13" x14ac:dyDescent="0.25">
      <c r="A5" s="1">
        <v>43802</v>
      </c>
      <c r="B5" t="s">
        <v>9</v>
      </c>
      <c r="C5" t="s">
        <v>10</v>
      </c>
      <c r="D5" t="s">
        <v>53</v>
      </c>
      <c r="E5">
        <v>11.666</v>
      </c>
      <c r="F5">
        <v>-500</v>
      </c>
      <c r="G5">
        <v>42.86</v>
      </c>
      <c r="H5">
        <v>0</v>
      </c>
      <c r="I5" t="s">
        <v>54</v>
      </c>
      <c r="K5" t="str">
        <f t="shared" ref="K5:K6" si="0">IF(A5=A6,"",A5)</f>
        <v/>
      </c>
      <c r="L5" t="str">
        <f t="shared" ref="L5:L6" si="1">IF(A5=A6,"",B5)</f>
        <v/>
      </c>
      <c r="M5">
        <f t="shared" ref="M5:M6" si="2">IF(A5=A4,M4-F5,0-F5)</f>
        <v>500</v>
      </c>
    </row>
    <row r="6" spans="1:13" x14ac:dyDescent="0.25">
      <c r="A6" s="1">
        <v>43802</v>
      </c>
      <c r="B6" t="s">
        <v>9</v>
      </c>
      <c r="C6" t="s">
        <v>10</v>
      </c>
      <c r="D6" t="s">
        <v>53</v>
      </c>
      <c r="E6">
        <v>11.666</v>
      </c>
      <c r="F6">
        <v>-500</v>
      </c>
      <c r="G6">
        <v>42.86</v>
      </c>
      <c r="H6">
        <v>0</v>
      </c>
      <c r="I6" t="s">
        <v>54</v>
      </c>
      <c r="K6">
        <f t="shared" si="0"/>
        <v>43802</v>
      </c>
      <c r="L6" t="str">
        <f t="shared" si="1"/>
        <v>Bought</v>
      </c>
      <c r="M6">
        <f t="shared" si="2"/>
        <v>1000</v>
      </c>
    </row>
    <row r="7" spans="1:13" x14ac:dyDescent="0.25">
      <c r="A7" s="1">
        <v>43808</v>
      </c>
      <c r="B7" t="s">
        <v>9</v>
      </c>
      <c r="C7" t="s">
        <v>10</v>
      </c>
      <c r="D7" t="s">
        <v>53</v>
      </c>
      <c r="E7">
        <v>2.726</v>
      </c>
      <c r="F7">
        <v>-118.35</v>
      </c>
      <c r="G7">
        <v>43.42</v>
      </c>
      <c r="H7">
        <v>0</v>
      </c>
      <c r="I7" t="s">
        <v>54</v>
      </c>
      <c r="K7" t="str">
        <f t="shared" ref="K7:K70" si="3">IF(A7=A8,"",A7)</f>
        <v/>
      </c>
      <c r="L7" t="str">
        <f t="shared" ref="L7:L70" si="4">IF(A7=A8,"",B7)</f>
        <v/>
      </c>
      <c r="M7">
        <f t="shared" ref="M7:M70" si="5">IF(A7=A6,M6-F7,0-F7)</f>
        <v>118.35</v>
      </c>
    </row>
    <row r="8" spans="1:13" x14ac:dyDescent="0.25">
      <c r="A8" s="1">
        <v>43808</v>
      </c>
      <c r="B8" t="s">
        <v>9</v>
      </c>
      <c r="C8" t="s">
        <v>49</v>
      </c>
      <c r="D8" t="s">
        <v>159</v>
      </c>
      <c r="E8">
        <v>3</v>
      </c>
      <c r="F8">
        <v>-113.4</v>
      </c>
      <c r="G8">
        <v>37.799999999999997</v>
      </c>
      <c r="H8">
        <v>0</v>
      </c>
      <c r="I8" t="s">
        <v>168</v>
      </c>
      <c r="K8" t="str">
        <f t="shared" si="3"/>
        <v/>
      </c>
      <c r="L8" t="str">
        <f t="shared" si="4"/>
        <v/>
      </c>
      <c r="M8">
        <f t="shared" si="5"/>
        <v>231.75</v>
      </c>
    </row>
    <row r="9" spans="1:13" x14ac:dyDescent="0.25">
      <c r="A9" s="1">
        <v>43808</v>
      </c>
      <c r="B9" t="s">
        <v>9</v>
      </c>
      <c r="C9" t="s">
        <v>10</v>
      </c>
      <c r="D9" t="s">
        <v>53</v>
      </c>
      <c r="E9">
        <v>2.3029999999999999</v>
      </c>
      <c r="F9">
        <v>-100</v>
      </c>
      <c r="G9">
        <v>43.42</v>
      </c>
      <c r="H9">
        <v>0</v>
      </c>
      <c r="I9" t="s">
        <v>54</v>
      </c>
      <c r="K9" t="str">
        <f t="shared" si="3"/>
        <v/>
      </c>
      <c r="L9" t="str">
        <f t="shared" si="4"/>
        <v/>
      </c>
      <c r="M9">
        <f t="shared" si="5"/>
        <v>331.75</v>
      </c>
    </row>
    <row r="10" spans="1:13" x14ac:dyDescent="0.25">
      <c r="A10" s="1">
        <v>43808</v>
      </c>
      <c r="B10" t="s">
        <v>9</v>
      </c>
      <c r="C10" t="s">
        <v>10</v>
      </c>
      <c r="D10" t="s">
        <v>61</v>
      </c>
      <c r="E10">
        <v>2.1659999999999999</v>
      </c>
      <c r="F10">
        <v>-100</v>
      </c>
      <c r="G10">
        <v>46.16</v>
      </c>
      <c r="H10">
        <v>0</v>
      </c>
      <c r="I10" t="s">
        <v>62</v>
      </c>
      <c r="K10" t="str">
        <f t="shared" si="3"/>
        <v/>
      </c>
      <c r="L10" t="str">
        <f t="shared" si="4"/>
        <v/>
      </c>
      <c r="M10">
        <f t="shared" si="5"/>
        <v>431.75</v>
      </c>
    </row>
    <row r="11" spans="1:13" x14ac:dyDescent="0.25">
      <c r="A11" s="1">
        <v>43808</v>
      </c>
      <c r="B11" t="s">
        <v>9</v>
      </c>
      <c r="C11" t="s">
        <v>10</v>
      </c>
      <c r="D11" t="s">
        <v>170</v>
      </c>
      <c r="E11">
        <v>9.69</v>
      </c>
      <c r="F11">
        <v>-100</v>
      </c>
      <c r="G11">
        <v>10.32</v>
      </c>
      <c r="H11">
        <v>0</v>
      </c>
      <c r="I11" t="s">
        <v>171</v>
      </c>
      <c r="K11" t="str">
        <f t="shared" si="3"/>
        <v/>
      </c>
      <c r="L11" t="str">
        <f t="shared" si="4"/>
        <v/>
      </c>
      <c r="M11">
        <f t="shared" si="5"/>
        <v>531.75</v>
      </c>
    </row>
    <row r="12" spans="1:13" x14ac:dyDescent="0.25">
      <c r="A12" s="1">
        <v>43808</v>
      </c>
      <c r="B12" t="s">
        <v>9</v>
      </c>
      <c r="C12" t="s">
        <v>10</v>
      </c>
      <c r="D12" t="s">
        <v>63</v>
      </c>
      <c r="E12">
        <v>8.34</v>
      </c>
      <c r="F12">
        <v>-100</v>
      </c>
      <c r="G12">
        <v>11.99</v>
      </c>
      <c r="H12">
        <v>0</v>
      </c>
      <c r="I12" t="s">
        <v>72</v>
      </c>
      <c r="K12" t="str">
        <f t="shared" si="3"/>
        <v/>
      </c>
      <c r="L12" t="str">
        <f t="shared" si="4"/>
        <v/>
      </c>
      <c r="M12">
        <f t="shared" si="5"/>
        <v>631.75</v>
      </c>
    </row>
    <row r="13" spans="1:13" x14ac:dyDescent="0.25">
      <c r="A13" s="1">
        <v>43808</v>
      </c>
      <c r="B13" t="s">
        <v>9</v>
      </c>
      <c r="C13" t="s">
        <v>10</v>
      </c>
      <c r="D13" t="s">
        <v>88</v>
      </c>
      <c r="E13">
        <v>1.1419999999999999</v>
      </c>
      <c r="F13">
        <v>-55.74</v>
      </c>
      <c r="G13">
        <v>48.83</v>
      </c>
      <c r="H13">
        <v>0</v>
      </c>
      <c r="I13" t="s">
        <v>89</v>
      </c>
      <c r="K13">
        <f t="shared" si="3"/>
        <v>43808</v>
      </c>
      <c r="L13" t="str">
        <f t="shared" si="4"/>
        <v>Bought</v>
      </c>
      <c r="M13">
        <f t="shared" si="5"/>
        <v>687.49</v>
      </c>
    </row>
    <row r="14" spans="1:13" x14ac:dyDescent="0.25">
      <c r="A14" s="1">
        <v>43809</v>
      </c>
      <c r="B14" t="s">
        <v>9</v>
      </c>
      <c r="C14" t="s">
        <v>10</v>
      </c>
      <c r="D14" t="s">
        <v>53</v>
      </c>
      <c r="E14">
        <v>2.306</v>
      </c>
      <c r="F14">
        <v>-99.99</v>
      </c>
      <c r="G14">
        <v>43.37</v>
      </c>
      <c r="H14">
        <v>0</v>
      </c>
      <c r="I14" t="s">
        <v>54</v>
      </c>
      <c r="K14">
        <f t="shared" si="3"/>
        <v>43809</v>
      </c>
      <c r="L14" t="str">
        <f t="shared" si="4"/>
        <v>Bought</v>
      </c>
      <c r="M14">
        <f t="shared" si="5"/>
        <v>99.99</v>
      </c>
    </row>
    <row r="15" spans="1:13" x14ac:dyDescent="0.25">
      <c r="A15" s="1">
        <v>43815</v>
      </c>
      <c r="B15" t="s">
        <v>9</v>
      </c>
      <c r="C15" t="s">
        <v>10</v>
      </c>
      <c r="D15" t="s">
        <v>61</v>
      </c>
      <c r="E15">
        <v>10.707000000000001</v>
      </c>
      <c r="F15">
        <v>-500</v>
      </c>
      <c r="G15">
        <v>46.7</v>
      </c>
      <c r="H15">
        <v>0</v>
      </c>
      <c r="I15" t="s">
        <v>62</v>
      </c>
      <c r="K15" t="str">
        <f t="shared" si="3"/>
        <v/>
      </c>
      <c r="L15" t="str">
        <f t="shared" si="4"/>
        <v/>
      </c>
      <c r="M15">
        <f t="shared" si="5"/>
        <v>500</v>
      </c>
    </row>
    <row r="16" spans="1:13" x14ac:dyDescent="0.25">
      <c r="A16" s="1">
        <v>43815</v>
      </c>
      <c r="B16" t="s">
        <v>9</v>
      </c>
      <c r="C16" t="s">
        <v>10</v>
      </c>
      <c r="D16" t="s">
        <v>77</v>
      </c>
      <c r="E16">
        <v>10.292</v>
      </c>
      <c r="F16">
        <v>-300</v>
      </c>
      <c r="G16">
        <v>29.15</v>
      </c>
      <c r="H16">
        <v>0</v>
      </c>
      <c r="I16" t="s">
        <v>78</v>
      </c>
      <c r="K16" t="str">
        <f t="shared" si="3"/>
        <v/>
      </c>
      <c r="L16" t="str">
        <f t="shared" si="4"/>
        <v/>
      </c>
      <c r="M16">
        <f t="shared" si="5"/>
        <v>800</v>
      </c>
    </row>
    <row r="17" spans="1:13" x14ac:dyDescent="0.25">
      <c r="A17" s="1">
        <v>43815</v>
      </c>
      <c r="B17" t="s">
        <v>9</v>
      </c>
      <c r="C17" t="s">
        <v>10</v>
      </c>
      <c r="D17" t="s">
        <v>53</v>
      </c>
      <c r="E17">
        <v>4.5030000000000001</v>
      </c>
      <c r="F17">
        <v>-196.45</v>
      </c>
      <c r="G17">
        <v>43.63</v>
      </c>
      <c r="H17">
        <v>0</v>
      </c>
      <c r="I17" t="s">
        <v>54</v>
      </c>
      <c r="K17">
        <f t="shared" si="3"/>
        <v>43815</v>
      </c>
      <c r="L17" t="str">
        <f t="shared" si="4"/>
        <v>Bought</v>
      </c>
      <c r="M17">
        <f t="shared" si="5"/>
        <v>996.45</v>
      </c>
    </row>
    <row r="18" spans="1:13" x14ac:dyDescent="0.25">
      <c r="A18" s="1">
        <v>43816</v>
      </c>
      <c r="B18" t="s">
        <v>9</v>
      </c>
      <c r="C18" t="s">
        <v>10</v>
      </c>
      <c r="D18" t="s">
        <v>88</v>
      </c>
      <c r="E18">
        <v>2.0110000000000001</v>
      </c>
      <c r="F18">
        <v>-100</v>
      </c>
      <c r="G18">
        <v>49.73</v>
      </c>
      <c r="H18">
        <v>0</v>
      </c>
      <c r="I18" t="s">
        <v>89</v>
      </c>
      <c r="K18" t="str">
        <f t="shared" si="3"/>
        <v/>
      </c>
      <c r="L18" t="str">
        <f t="shared" si="4"/>
        <v/>
      </c>
      <c r="M18">
        <f t="shared" si="5"/>
        <v>100</v>
      </c>
    </row>
    <row r="19" spans="1:13" x14ac:dyDescent="0.25">
      <c r="A19" s="1">
        <v>43816</v>
      </c>
      <c r="B19" t="s">
        <v>9</v>
      </c>
      <c r="C19" t="s">
        <v>10</v>
      </c>
      <c r="D19" t="s">
        <v>53</v>
      </c>
      <c r="E19">
        <v>2.29</v>
      </c>
      <c r="F19">
        <v>-100</v>
      </c>
      <c r="G19">
        <v>43.66</v>
      </c>
      <c r="H19">
        <v>0</v>
      </c>
      <c r="I19" t="s">
        <v>54</v>
      </c>
      <c r="K19" t="str">
        <f t="shared" si="3"/>
        <v/>
      </c>
      <c r="L19" t="str">
        <f t="shared" si="4"/>
        <v/>
      </c>
      <c r="M19">
        <f t="shared" si="5"/>
        <v>200</v>
      </c>
    </row>
    <row r="20" spans="1:13" x14ac:dyDescent="0.25">
      <c r="A20" s="1">
        <v>43816</v>
      </c>
      <c r="B20" t="s">
        <v>9</v>
      </c>
      <c r="C20" t="s">
        <v>10</v>
      </c>
      <c r="D20" t="s">
        <v>75</v>
      </c>
      <c r="E20">
        <v>6.9740000000000002</v>
      </c>
      <c r="F20">
        <v>-100</v>
      </c>
      <c r="G20">
        <v>14.34</v>
      </c>
      <c r="H20">
        <v>0</v>
      </c>
      <c r="I20" t="s">
        <v>76</v>
      </c>
      <c r="K20">
        <f t="shared" si="3"/>
        <v>43816</v>
      </c>
      <c r="L20" t="str">
        <f t="shared" si="4"/>
        <v>Bought</v>
      </c>
      <c r="M20">
        <f t="shared" si="5"/>
        <v>300</v>
      </c>
    </row>
    <row r="21" spans="1:13" x14ac:dyDescent="0.25">
      <c r="A21" s="1">
        <v>43817</v>
      </c>
      <c r="B21" t="s">
        <v>9</v>
      </c>
      <c r="C21" t="s">
        <v>49</v>
      </c>
      <c r="D21" t="s">
        <v>159</v>
      </c>
      <c r="E21">
        <v>10</v>
      </c>
      <c r="F21">
        <v>-385.1</v>
      </c>
      <c r="G21">
        <v>38.51</v>
      </c>
      <c r="H21">
        <v>0</v>
      </c>
      <c r="I21" t="s">
        <v>168</v>
      </c>
      <c r="K21" t="str">
        <f t="shared" si="3"/>
        <v/>
      </c>
      <c r="L21" t="str">
        <f t="shared" si="4"/>
        <v/>
      </c>
      <c r="M21">
        <f t="shared" si="5"/>
        <v>385.1</v>
      </c>
    </row>
    <row r="22" spans="1:13" x14ac:dyDescent="0.25">
      <c r="A22" s="1">
        <v>43817</v>
      </c>
      <c r="B22" t="s">
        <v>9</v>
      </c>
      <c r="C22" t="s">
        <v>10</v>
      </c>
      <c r="D22" t="s">
        <v>134</v>
      </c>
      <c r="E22">
        <v>1.7150000000000001</v>
      </c>
      <c r="F22">
        <v>-100</v>
      </c>
      <c r="G22">
        <v>58.3</v>
      </c>
      <c r="H22">
        <v>0</v>
      </c>
      <c r="I22" t="s">
        <v>135</v>
      </c>
      <c r="K22">
        <f t="shared" si="3"/>
        <v>43817</v>
      </c>
      <c r="L22" t="str">
        <f t="shared" si="4"/>
        <v>Bought</v>
      </c>
      <c r="M22">
        <f t="shared" si="5"/>
        <v>485.1</v>
      </c>
    </row>
    <row r="23" spans="1:13" x14ac:dyDescent="0.25">
      <c r="A23" s="1">
        <v>43822</v>
      </c>
      <c r="B23" t="s">
        <v>9</v>
      </c>
      <c r="C23" t="s">
        <v>10</v>
      </c>
      <c r="D23" t="s">
        <v>110</v>
      </c>
      <c r="E23">
        <v>263.62</v>
      </c>
      <c r="F23">
        <v>-1500</v>
      </c>
      <c r="G23">
        <v>5.69</v>
      </c>
      <c r="H23">
        <v>0</v>
      </c>
      <c r="I23" t="s">
        <v>111</v>
      </c>
      <c r="K23" t="str">
        <f t="shared" si="3"/>
        <v/>
      </c>
      <c r="L23" t="str">
        <f t="shared" si="4"/>
        <v/>
      </c>
      <c r="M23">
        <f t="shared" si="5"/>
        <v>1500</v>
      </c>
    </row>
    <row r="24" spans="1:13" x14ac:dyDescent="0.25">
      <c r="A24" s="1">
        <v>43822</v>
      </c>
      <c r="B24" t="s">
        <v>9</v>
      </c>
      <c r="C24" t="s">
        <v>10</v>
      </c>
      <c r="D24" t="s">
        <v>84</v>
      </c>
      <c r="E24">
        <v>8.3569999999999993</v>
      </c>
      <c r="F24">
        <v>-999.99</v>
      </c>
      <c r="G24">
        <v>117.27</v>
      </c>
      <c r="H24">
        <v>19.989999999999998</v>
      </c>
      <c r="I24" t="s">
        <v>85</v>
      </c>
      <c r="K24" t="str">
        <f t="shared" si="3"/>
        <v/>
      </c>
      <c r="L24" t="str">
        <f t="shared" si="4"/>
        <v/>
      </c>
      <c r="M24">
        <f t="shared" si="5"/>
        <v>2499.9899999999998</v>
      </c>
    </row>
    <row r="25" spans="1:13" x14ac:dyDescent="0.25">
      <c r="A25" s="1">
        <v>43822</v>
      </c>
      <c r="B25" t="s">
        <v>9</v>
      </c>
      <c r="C25" t="s">
        <v>10</v>
      </c>
      <c r="D25" t="s">
        <v>13</v>
      </c>
      <c r="E25">
        <v>32.841000000000001</v>
      </c>
      <c r="F25">
        <v>-600</v>
      </c>
      <c r="G25">
        <v>18.27</v>
      </c>
      <c r="H25">
        <v>0</v>
      </c>
      <c r="I25" t="s">
        <v>14</v>
      </c>
      <c r="K25" t="str">
        <f t="shared" si="3"/>
        <v/>
      </c>
      <c r="L25" t="str">
        <f t="shared" si="4"/>
        <v/>
      </c>
      <c r="M25">
        <f t="shared" si="5"/>
        <v>3099.99</v>
      </c>
    </row>
    <row r="26" spans="1:13" x14ac:dyDescent="0.25">
      <c r="A26" s="1">
        <v>43822</v>
      </c>
      <c r="B26" t="s">
        <v>9</v>
      </c>
      <c r="C26" t="s">
        <v>10</v>
      </c>
      <c r="D26" t="s">
        <v>136</v>
      </c>
      <c r="E26">
        <v>3.7909999999999999</v>
      </c>
      <c r="F26">
        <v>-200</v>
      </c>
      <c r="G26">
        <v>52.75</v>
      </c>
      <c r="H26">
        <v>0</v>
      </c>
      <c r="I26" t="s">
        <v>137</v>
      </c>
      <c r="K26">
        <f t="shared" si="3"/>
        <v>43822</v>
      </c>
      <c r="L26" t="str">
        <f t="shared" si="4"/>
        <v>Bought</v>
      </c>
      <c r="M26">
        <f t="shared" si="5"/>
        <v>3299.99</v>
      </c>
    </row>
    <row r="27" spans="1:13" x14ac:dyDescent="0.25">
      <c r="A27" s="1">
        <v>43829</v>
      </c>
      <c r="B27" t="s">
        <v>9</v>
      </c>
      <c r="C27" t="s">
        <v>10</v>
      </c>
      <c r="D27" t="s">
        <v>39</v>
      </c>
      <c r="E27">
        <v>3.2480000000000002</v>
      </c>
      <c r="F27">
        <v>-600.02</v>
      </c>
      <c r="G27">
        <v>184.74</v>
      </c>
      <c r="H27">
        <v>0</v>
      </c>
      <c r="I27" t="s">
        <v>40</v>
      </c>
      <c r="K27">
        <f t="shared" si="3"/>
        <v>43829</v>
      </c>
      <c r="L27" t="str">
        <f t="shared" si="4"/>
        <v>Bought</v>
      </c>
      <c r="M27">
        <f t="shared" si="5"/>
        <v>600.02</v>
      </c>
    </row>
    <row r="28" spans="1:13" x14ac:dyDescent="0.25">
      <c r="A28" s="1">
        <v>43895</v>
      </c>
      <c r="B28" t="s">
        <v>9</v>
      </c>
      <c r="C28" t="s">
        <v>10</v>
      </c>
      <c r="D28" t="s">
        <v>53</v>
      </c>
      <c r="E28">
        <v>11.337999999999999</v>
      </c>
      <c r="F28">
        <v>-500</v>
      </c>
      <c r="G28">
        <v>44.1</v>
      </c>
      <c r="H28">
        <v>0</v>
      </c>
      <c r="I28" t="s">
        <v>54</v>
      </c>
      <c r="K28" t="str">
        <f t="shared" si="3"/>
        <v/>
      </c>
      <c r="L28" t="str">
        <f t="shared" si="4"/>
        <v/>
      </c>
      <c r="M28">
        <f t="shared" si="5"/>
        <v>500</v>
      </c>
    </row>
    <row r="29" spans="1:13" x14ac:dyDescent="0.25">
      <c r="A29" s="1">
        <v>43895</v>
      </c>
      <c r="B29" t="s">
        <v>9</v>
      </c>
      <c r="C29" t="s">
        <v>10</v>
      </c>
      <c r="D29" t="s">
        <v>140</v>
      </c>
      <c r="E29">
        <v>9.8170000000000002</v>
      </c>
      <c r="F29">
        <v>-300</v>
      </c>
      <c r="G29">
        <v>30.56</v>
      </c>
      <c r="H29">
        <v>0</v>
      </c>
      <c r="I29" t="s">
        <v>141</v>
      </c>
      <c r="K29" t="str">
        <f t="shared" si="3"/>
        <v/>
      </c>
      <c r="L29" t="str">
        <f t="shared" si="4"/>
        <v/>
      </c>
      <c r="M29">
        <f t="shared" si="5"/>
        <v>800</v>
      </c>
    </row>
    <row r="30" spans="1:13" x14ac:dyDescent="0.25">
      <c r="A30" s="1">
        <v>43895</v>
      </c>
      <c r="B30" t="s">
        <v>9</v>
      </c>
      <c r="C30" t="s">
        <v>10</v>
      </c>
      <c r="D30" t="s">
        <v>140</v>
      </c>
      <c r="E30">
        <v>3.2719999999999998</v>
      </c>
      <c r="F30">
        <v>-100</v>
      </c>
      <c r="G30">
        <v>30.56</v>
      </c>
      <c r="H30">
        <v>0</v>
      </c>
      <c r="I30" t="s">
        <v>141</v>
      </c>
      <c r="K30" t="str">
        <f t="shared" si="3"/>
        <v/>
      </c>
      <c r="L30" t="str">
        <f t="shared" si="4"/>
        <v/>
      </c>
      <c r="M30">
        <f t="shared" si="5"/>
        <v>900</v>
      </c>
    </row>
    <row r="31" spans="1:13" x14ac:dyDescent="0.25">
      <c r="A31" s="1">
        <v>43895</v>
      </c>
      <c r="B31" t="s">
        <v>9</v>
      </c>
      <c r="C31" t="s">
        <v>10</v>
      </c>
      <c r="D31" t="s">
        <v>96</v>
      </c>
      <c r="E31">
        <v>0.84299999999999997</v>
      </c>
      <c r="F31">
        <v>-100</v>
      </c>
      <c r="G31">
        <v>118.6</v>
      </c>
      <c r="H31">
        <v>0</v>
      </c>
      <c r="I31" t="s">
        <v>97</v>
      </c>
      <c r="K31" t="str">
        <f t="shared" si="3"/>
        <v/>
      </c>
      <c r="L31" t="str">
        <f t="shared" si="4"/>
        <v/>
      </c>
      <c r="M31">
        <f t="shared" si="5"/>
        <v>1000</v>
      </c>
    </row>
    <row r="32" spans="1:13" x14ac:dyDescent="0.25">
      <c r="A32" s="1">
        <v>43895</v>
      </c>
      <c r="B32" t="s">
        <v>9</v>
      </c>
      <c r="C32" t="s">
        <v>10</v>
      </c>
      <c r="D32" t="s">
        <v>144</v>
      </c>
      <c r="E32">
        <v>3.4550000000000001</v>
      </c>
      <c r="F32">
        <v>-100</v>
      </c>
      <c r="G32">
        <v>28.94</v>
      </c>
      <c r="H32">
        <v>0</v>
      </c>
      <c r="I32" t="s">
        <v>145</v>
      </c>
      <c r="K32" t="str">
        <f t="shared" si="3"/>
        <v/>
      </c>
      <c r="L32" t="str">
        <f t="shared" si="4"/>
        <v/>
      </c>
      <c r="M32">
        <f t="shared" si="5"/>
        <v>1100</v>
      </c>
    </row>
    <row r="33" spans="1:13" x14ac:dyDescent="0.25">
      <c r="A33" s="1">
        <v>43895</v>
      </c>
      <c r="B33" t="s">
        <v>9</v>
      </c>
      <c r="C33" t="s">
        <v>10</v>
      </c>
      <c r="D33" t="s">
        <v>100</v>
      </c>
      <c r="E33">
        <v>1.917</v>
      </c>
      <c r="F33">
        <v>-100</v>
      </c>
      <c r="G33">
        <v>52.17</v>
      </c>
      <c r="H33">
        <v>0</v>
      </c>
      <c r="I33" t="s">
        <v>101</v>
      </c>
      <c r="K33">
        <f t="shared" si="3"/>
        <v>43895</v>
      </c>
      <c r="L33" t="str">
        <f t="shared" si="4"/>
        <v>Bought</v>
      </c>
      <c r="M33">
        <f t="shared" si="5"/>
        <v>1200</v>
      </c>
    </row>
    <row r="34" spans="1:13" x14ac:dyDescent="0.25">
      <c r="A34" s="1">
        <v>43896</v>
      </c>
      <c r="B34" t="s">
        <v>9</v>
      </c>
      <c r="C34" t="s">
        <v>10</v>
      </c>
      <c r="D34" t="s">
        <v>73</v>
      </c>
      <c r="E34">
        <v>27.457000000000001</v>
      </c>
      <c r="F34">
        <v>-1000</v>
      </c>
      <c r="G34">
        <v>36.42</v>
      </c>
      <c r="H34">
        <v>0</v>
      </c>
      <c r="I34" t="s">
        <v>74</v>
      </c>
      <c r="K34" t="str">
        <f t="shared" si="3"/>
        <v/>
      </c>
      <c r="L34" t="str">
        <f t="shared" si="4"/>
        <v/>
      </c>
      <c r="M34">
        <f t="shared" si="5"/>
        <v>1000</v>
      </c>
    </row>
    <row r="35" spans="1:13" x14ac:dyDescent="0.25">
      <c r="A35" s="1">
        <v>43896</v>
      </c>
      <c r="B35" t="s">
        <v>9</v>
      </c>
      <c r="C35" t="s">
        <v>10</v>
      </c>
      <c r="D35" t="s">
        <v>65</v>
      </c>
      <c r="E35">
        <v>14.492000000000001</v>
      </c>
      <c r="F35">
        <v>-677.79</v>
      </c>
      <c r="G35">
        <v>46.77</v>
      </c>
      <c r="H35">
        <v>0</v>
      </c>
      <c r="I35" t="s">
        <v>66</v>
      </c>
      <c r="K35" t="str">
        <f t="shared" si="3"/>
        <v/>
      </c>
      <c r="L35" t="str">
        <f t="shared" si="4"/>
        <v/>
      </c>
      <c r="M35">
        <f t="shared" si="5"/>
        <v>1677.79</v>
      </c>
    </row>
    <row r="36" spans="1:13" x14ac:dyDescent="0.25">
      <c r="A36" s="1">
        <v>43896</v>
      </c>
      <c r="B36" t="s">
        <v>9</v>
      </c>
      <c r="C36" t="s">
        <v>10</v>
      </c>
      <c r="D36" t="s">
        <v>41</v>
      </c>
      <c r="E36">
        <v>21.097000000000001</v>
      </c>
      <c r="F36">
        <v>-500</v>
      </c>
      <c r="G36">
        <v>23.7</v>
      </c>
      <c r="H36">
        <v>0</v>
      </c>
      <c r="I36" t="s">
        <v>42</v>
      </c>
      <c r="K36" t="str">
        <f t="shared" si="3"/>
        <v/>
      </c>
      <c r="L36" t="str">
        <f t="shared" si="4"/>
        <v/>
      </c>
      <c r="M36">
        <f t="shared" si="5"/>
        <v>2177.79</v>
      </c>
    </row>
    <row r="37" spans="1:13" x14ac:dyDescent="0.25">
      <c r="A37" s="1">
        <v>43896</v>
      </c>
      <c r="B37" t="s">
        <v>9</v>
      </c>
      <c r="C37" t="s">
        <v>10</v>
      </c>
      <c r="D37" t="s">
        <v>153</v>
      </c>
      <c r="E37">
        <v>3.86</v>
      </c>
      <c r="F37">
        <v>-500</v>
      </c>
      <c r="G37">
        <v>129.52000000000001</v>
      </c>
      <c r="H37">
        <v>0</v>
      </c>
      <c r="I37" t="s">
        <v>154</v>
      </c>
      <c r="K37" t="str">
        <f t="shared" si="3"/>
        <v/>
      </c>
      <c r="L37" t="str">
        <f t="shared" si="4"/>
        <v/>
      </c>
      <c r="M37">
        <f t="shared" si="5"/>
        <v>2677.79</v>
      </c>
    </row>
    <row r="38" spans="1:13" x14ac:dyDescent="0.25">
      <c r="A38" s="1">
        <v>43896</v>
      </c>
      <c r="B38" t="s">
        <v>9</v>
      </c>
      <c r="C38" t="s">
        <v>10</v>
      </c>
      <c r="D38" t="s">
        <v>144</v>
      </c>
      <c r="E38">
        <v>7.0380000000000003</v>
      </c>
      <c r="F38">
        <v>-200.01</v>
      </c>
      <c r="G38">
        <v>28.42</v>
      </c>
      <c r="H38">
        <v>0</v>
      </c>
      <c r="I38" t="s">
        <v>145</v>
      </c>
      <c r="K38" t="str">
        <f t="shared" si="3"/>
        <v/>
      </c>
      <c r="L38" t="str">
        <f t="shared" si="4"/>
        <v/>
      </c>
      <c r="M38">
        <f t="shared" si="5"/>
        <v>2877.8</v>
      </c>
    </row>
    <row r="39" spans="1:13" x14ac:dyDescent="0.25">
      <c r="A39" s="1">
        <v>43896</v>
      </c>
      <c r="B39" t="s">
        <v>9</v>
      </c>
      <c r="C39" t="s">
        <v>10</v>
      </c>
      <c r="D39" t="s">
        <v>94</v>
      </c>
      <c r="E39">
        <v>2.367</v>
      </c>
      <c r="F39">
        <v>-200</v>
      </c>
      <c r="G39">
        <v>84.49</v>
      </c>
      <c r="H39">
        <v>0</v>
      </c>
      <c r="I39" t="s">
        <v>95</v>
      </c>
      <c r="K39" t="str">
        <f t="shared" si="3"/>
        <v/>
      </c>
      <c r="L39" t="str">
        <f t="shared" si="4"/>
        <v/>
      </c>
      <c r="M39">
        <f t="shared" si="5"/>
        <v>3077.8</v>
      </c>
    </row>
    <row r="40" spans="1:13" x14ac:dyDescent="0.25">
      <c r="A40" s="1">
        <v>43896</v>
      </c>
      <c r="B40" t="s">
        <v>9</v>
      </c>
      <c r="C40" t="s">
        <v>10</v>
      </c>
      <c r="D40" t="s">
        <v>100</v>
      </c>
      <c r="E40">
        <v>3.9590000000000001</v>
      </c>
      <c r="F40">
        <v>-200</v>
      </c>
      <c r="G40">
        <v>50.52</v>
      </c>
      <c r="H40">
        <v>0</v>
      </c>
      <c r="I40" t="s">
        <v>101</v>
      </c>
      <c r="K40" t="str">
        <f t="shared" si="3"/>
        <v/>
      </c>
      <c r="L40" t="str">
        <f t="shared" si="4"/>
        <v/>
      </c>
      <c r="M40">
        <f t="shared" si="5"/>
        <v>3277.8</v>
      </c>
    </row>
    <row r="41" spans="1:13" x14ac:dyDescent="0.25">
      <c r="A41" s="1">
        <v>43896</v>
      </c>
      <c r="B41" t="s">
        <v>9</v>
      </c>
      <c r="C41" t="s">
        <v>10</v>
      </c>
      <c r="D41" t="s">
        <v>142</v>
      </c>
      <c r="E41">
        <v>6.681</v>
      </c>
      <c r="F41">
        <v>-200</v>
      </c>
      <c r="G41">
        <v>29.937100000000001</v>
      </c>
      <c r="H41">
        <v>0</v>
      </c>
      <c r="I41" t="s">
        <v>143</v>
      </c>
      <c r="K41" t="str">
        <f t="shared" si="3"/>
        <v/>
      </c>
      <c r="L41" t="str">
        <f t="shared" si="4"/>
        <v/>
      </c>
      <c r="M41">
        <f t="shared" si="5"/>
        <v>3477.8</v>
      </c>
    </row>
    <row r="42" spans="1:13" x14ac:dyDescent="0.25">
      <c r="A42" s="1">
        <v>43896</v>
      </c>
      <c r="B42" t="s">
        <v>9</v>
      </c>
      <c r="C42" t="s">
        <v>10</v>
      </c>
      <c r="D42" t="s">
        <v>35</v>
      </c>
      <c r="E42">
        <v>2.2949999999999999</v>
      </c>
      <c r="F42">
        <v>-100</v>
      </c>
      <c r="G42">
        <v>43.58</v>
      </c>
      <c r="H42">
        <v>0</v>
      </c>
      <c r="I42" t="s">
        <v>36</v>
      </c>
      <c r="K42" t="str">
        <f t="shared" si="3"/>
        <v/>
      </c>
      <c r="L42" t="str">
        <f t="shared" si="4"/>
        <v/>
      </c>
      <c r="M42">
        <f t="shared" si="5"/>
        <v>3577.8</v>
      </c>
    </row>
    <row r="43" spans="1:13" x14ac:dyDescent="0.25">
      <c r="A43" s="1">
        <v>43896</v>
      </c>
      <c r="B43" t="s">
        <v>9</v>
      </c>
      <c r="C43" t="s">
        <v>10</v>
      </c>
      <c r="D43" t="s">
        <v>37</v>
      </c>
      <c r="E43">
        <v>2.1960000000000002</v>
      </c>
      <c r="F43">
        <v>-100</v>
      </c>
      <c r="G43">
        <v>45.53</v>
      </c>
      <c r="H43">
        <v>0</v>
      </c>
      <c r="I43" t="s">
        <v>38</v>
      </c>
      <c r="K43" t="str">
        <f t="shared" si="3"/>
        <v/>
      </c>
      <c r="L43" t="str">
        <f t="shared" si="4"/>
        <v/>
      </c>
      <c r="M43">
        <f t="shared" si="5"/>
        <v>3677.8</v>
      </c>
    </row>
    <row r="44" spans="1:13" x14ac:dyDescent="0.25">
      <c r="A44" s="1">
        <v>43896</v>
      </c>
      <c r="B44" t="s">
        <v>9</v>
      </c>
      <c r="C44" t="s">
        <v>10</v>
      </c>
      <c r="D44" t="s">
        <v>39</v>
      </c>
      <c r="E44">
        <v>0.56899999999999995</v>
      </c>
      <c r="F44">
        <v>-100</v>
      </c>
      <c r="G44">
        <v>175.84</v>
      </c>
      <c r="H44">
        <v>0</v>
      </c>
      <c r="I44" t="s">
        <v>40</v>
      </c>
      <c r="K44" t="str">
        <f t="shared" si="3"/>
        <v/>
      </c>
      <c r="L44" t="str">
        <f t="shared" si="4"/>
        <v/>
      </c>
      <c r="M44">
        <f t="shared" si="5"/>
        <v>3777.8</v>
      </c>
    </row>
    <row r="45" spans="1:13" x14ac:dyDescent="0.25">
      <c r="A45" s="1">
        <v>43896</v>
      </c>
      <c r="B45" t="s">
        <v>9</v>
      </c>
      <c r="C45" t="s">
        <v>10</v>
      </c>
      <c r="D45" t="s">
        <v>41</v>
      </c>
      <c r="E45">
        <v>4.7530000000000001</v>
      </c>
      <c r="F45">
        <v>-100</v>
      </c>
      <c r="G45">
        <v>21.04</v>
      </c>
      <c r="H45">
        <v>0</v>
      </c>
      <c r="I45" t="s">
        <v>42</v>
      </c>
      <c r="K45" t="str">
        <f t="shared" si="3"/>
        <v/>
      </c>
      <c r="L45" t="str">
        <f t="shared" si="4"/>
        <v/>
      </c>
      <c r="M45">
        <f t="shared" si="5"/>
        <v>3877.8</v>
      </c>
    </row>
    <row r="46" spans="1:13" x14ac:dyDescent="0.25">
      <c r="A46" s="1">
        <v>43896</v>
      </c>
      <c r="B46" t="s">
        <v>9</v>
      </c>
      <c r="C46" t="s">
        <v>10</v>
      </c>
      <c r="D46" t="s">
        <v>43</v>
      </c>
      <c r="E46">
        <v>1.1559999999999999</v>
      </c>
      <c r="F46">
        <v>-100</v>
      </c>
      <c r="G46">
        <v>86.51</v>
      </c>
      <c r="H46">
        <v>0</v>
      </c>
      <c r="I46" t="s">
        <v>44</v>
      </c>
      <c r="K46" t="str">
        <f t="shared" si="3"/>
        <v/>
      </c>
      <c r="L46" t="str">
        <f t="shared" si="4"/>
        <v/>
      </c>
      <c r="M46">
        <f t="shared" si="5"/>
        <v>3977.8</v>
      </c>
    </row>
    <row r="47" spans="1:13" x14ac:dyDescent="0.25">
      <c r="A47" s="1">
        <v>43896</v>
      </c>
      <c r="B47" t="s">
        <v>9</v>
      </c>
      <c r="C47" t="s">
        <v>10</v>
      </c>
      <c r="D47" t="s">
        <v>15</v>
      </c>
      <c r="E47">
        <v>1.3720000000000001</v>
      </c>
      <c r="F47">
        <v>-100</v>
      </c>
      <c r="G47">
        <v>72.86</v>
      </c>
      <c r="H47">
        <v>0</v>
      </c>
      <c r="I47" t="s">
        <v>16</v>
      </c>
      <c r="K47">
        <f t="shared" si="3"/>
        <v>43896</v>
      </c>
      <c r="L47" t="str">
        <f t="shared" si="4"/>
        <v>Bought</v>
      </c>
      <c r="M47">
        <f t="shared" si="5"/>
        <v>4077.8</v>
      </c>
    </row>
    <row r="48" spans="1:13" x14ac:dyDescent="0.25">
      <c r="A48" s="1">
        <v>43899</v>
      </c>
      <c r="B48" t="s">
        <v>9</v>
      </c>
      <c r="C48" t="s">
        <v>10</v>
      </c>
      <c r="D48" t="s">
        <v>57</v>
      </c>
      <c r="E48">
        <v>24.39</v>
      </c>
      <c r="F48">
        <v>-1000</v>
      </c>
      <c r="G48">
        <v>41</v>
      </c>
      <c r="H48">
        <v>0</v>
      </c>
      <c r="I48" t="s">
        <v>68</v>
      </c>
      <c r="K48" t="str">
        <f t="shared" si="3"/>
        <v/>
      </c>
      <c r="L48" t="str">
        <f t="shared" si="4"/>
        <v/>
      </c>
      <c r="M48">
        <f t="shared" si="5"/>
        <v>1000</v>
      </c>
    </row>
    <row r="49" spans="1:13" x14ac:dyDescent="0.25">
      <c r="A49" s="1">
        <v>43899</v>
      </c>
      <c r="B49" t="s">
        <v>9</v>
      </c>
      <c r="C49" t="s">
        <v>10</v>
      </c>
      <c r="D49" t="s">
        <v>37</v>
      </c>
      <c r="E49">
        <v>18.542999999999999</v>
      </c>
      <c r="F49">
        <v>-1000</v>
      </c>
      <c r="G49">
        <v>53.93</v>
      </c>
      <c r="H49">
        <v>0</v>
      </c>
      <c r="I49" t="s">
        <v>38</v>
      </c>
      <c r="K49" t="str">
        <f t="shared" si="3"/>
        <v/>
      </c>
      <c r="L49" t="str">
        <f t="shared" si="4"/>
        <v/>
      </c>
      <c r="M49">
        <f t="shared" si="5"/>
        <v>2000</v>
      </c>
    </row>
    <row r="50" spans="1:13" x14ac:dyDescent="0.25">
      <c r="A50" s="1">
        <v>43899</v>
      </c>
      <c r="B50" t="s">
        <v>9</v>
      </c>
      <c r="C50" t="s">
        <v>10</v>
      </c>
      <c r="D50" t="s">
        <v>11</v>
      </c>
      <c r="E50">
        <v>4.681</v>
      </c>
      <c r="F50">
        <v>-1000</v>
      </c>
      <c r="G50">
        <v>213.64</v>
      </c>
      <c r="H50">
        <v>0</v>
      </c>
      <c r="I50" t="s">
        <v>12</v>
      </c>
      <c r="K50" t="str">
        <f t="shared" si="3"/>
        <v/>
      </c>
      <c r="L50" t="str">
        <f t="shared" si="4"/>
        <v/>
      </c>
      <c r="M50">
        <f t="shared" si="5"/>
        <v>3000</v>
      </c>
    </row>
    <row r="51" spans="1:13" x14ac:dyDescent="0.25">
      <c r="A51" s="1">
        <v>43899</v>
      </c>
      <c r="B51" t="s">
        <v>9</v>
      </c>
      <c r="C51" t="s">
        <v>10</v>
      </c>
      <c r="D51" t="s">
        <v>140</v>
      </c>
      <c r="E51">
        <v>33.046999999999997</v>
      </c>
      <c r="F51">
        <v>-1000</v>
      </c>
      <c r="G51">
        <v>30.26</v>
      </c>
      <c r="H51">
        <v>0</v>
      </c>
      <c r="I51" t="s">
        <v>141</v>
      </c>
      <c r="K51" t="str">
        <f t="shared" si="3"/>
        <v/>
      </c>
      <c r="L51" t="str">
        <f t="shared" si="4"/>
        <v/>
      </c>
      <c r="M51">
        <f t="shared" si="5"/>
        <v>4000</v>
      </c>
    </row>
    <row r="52" spans="1:13" x14ac:dyDescent="0.25">
      <c r="A52" s="1">
        <v>43899</v>
      </c>
      <c r="B52" t="s">
        <v>9</v>
      </c>
      <c r="C52" t="s">
        <v>10</v>
      </c>
      <c r="D52" t="s">
        <v>100</v>
      </c>
      <c r="E52">
        <v>16.286999999999999</v>
      </c>
      <c r="F52">
        <v>-1000</v>
      </c>
      <c r="G52">
        <v>61.4</v>
      </c>
      <c r="H52">
        <v>0</v>
      </c>
      <c r="I52" t="s">
        <v>101</v>
      </c>
      <c r="K52" t="str">
        <f t="shared" si="3"/>
        <v/>
      </c>
      <c r="L52" t="str">
        <f t="shared" si="4"/>
        <v/>
      </c>
      <c r="M52">
        <f t="shared" si="5"/>
        <v>5000</v>
      </c>
    </row>
    <row r="53" spans="1:13" x14ac:dyDescent="0.25">
      <c r="A53" s="1">
        <v>43899</v>
      </c>
      <c r="B53" t="s">
        <v>9</v>
      </c>
      <c r="C53" t="s">
        <v>10</v>
      </c>
      <c r="D53" t="s">
        <v>94</v>
      </c>
      <c r="E53">
        <v>9.9819999999999993</v>
      </c>
      <c r="F53">
        <v>-1000</v>
      </c>
      <c r="G53">
        <v>100.18</v>
      </c>
      <c r="H53">
        <v>0</v>
      </c>
      <c r="I53" t="s">
        <v>95</v>
      </c>
      <c r="K53" t="str">
        <f t="shared" si="3"/>
        <v/>
      </c>
      <c r="L53" t="str">
        <f t="shared" si="4"/>
        <v/>
      </c>
      <c r="M53">
        <f t="shared" si="5"/>
        <v>6000</v>
      </c>
    </row>
    <row r="54" spans="1:13" x14ac:dyDescent="0.25">
      <c r="A54" s="1">
        <v>43899</v>
      </c>
      <c r="B54" t="s">
        <v>9</v>
      </c>
      <c r="C54" t="s">
        <v>10</v>
      </c>
      <c r="D54" t="s">
        <v>142</v>
      </c>
      <c r="E54">
        <v>28.498999999999999</v>
      </c>
      <c r="F54">
        <v>-1000</v>
      </c>
      <c r="G54">
        <v>35.088799999999999</v>
      </c>
      <c r="H54">
        <v>0</v>
      </c>
      <c r="I54" t="s">
        <v>143</v>
      </c>
      <c r="K54" t="str">
        <f t="shared" si="3"/>
        <v/>
      </c>
      <c r="L54" t="str">
        <f t="shared" si="4"/>
        <v/>
      </c>
      <c r="M54">
        <f t="shared" si="5"/>
        <v>7000</v>
      </c>
    </row>
    <row r="55" spans="1:13" x14ac:dyDescent="0.25">
      <c r="A55" s="1">
        <v>43899</v>
      </c>
      <c r="B55" t="s">
        <v>9</v>
      </c>
      <c r="C55" t="s">
        <v>10</v>
      </c>
      <c r="D55" t="s">
        <v>53</v>
      </c>
      <c r="E55">
        <v>2.4750000000000001</v>
      </c>
      <c r="F55">
        <v>-100</v>
      </c>
      <c r="G55">
        <v>40.409999999999997</v>
      </c>
      <c r="H55">
        <v>0</v>
      </c>
      <c r="I55" t="s">
        <v>54</v>
      </c>
      <c r="K55" t="str">
        <f t="shared" si="3"/>
        <v/>
      </c>
      <c r="L55" t="str">
        <f t="shared" si="4"/>
        <v/>
      </c>
      <c r="M55">
        <f t="shared" si="5"/>
        <v>7100</v>
      </c>
    </row>
    <row r="56" spans="1:13" x14ac:dyDescent="0.25">
      <c r="A56" s="1">
        <v>43899</v>
      </c>
      <c r="B56" t="s">
        <v>9</v>
      </c>
      <c r="C56" t="s">
        <v>10</v>
      </c>
      <c r="D56" t="s">
        <v>140</v>
      </c>
      <c r="E56">
        <v>3.6219999999999999</v>
      </c>
      <c r="F56">
        <v>-100</v>
      </c>
      <c r="G56">
        <v>27.61</v>
      </c>
      <c r="H56">
        <v>0</v>
      </c>
      <c r="I56" t="s">
        <v>141</v>
      </c>
      <c r="K56" t="str">
        <f t="shared" si="3"/>
        <v/>
      </c>
      <c r="L56" t="str">
        <f t="shared" si="4"/>
        <v/>
      </c>
      <c r="M56">
        <f t="shared" si="5"/>
        <v>7200</v>
      </c>
    </row>
    <row r="57" spans="1:13" x14ac:dyDescent="0.25">
      <c r="A57" s="1">
        <v>43899</v>
      </c>
      <c r="B57" t="s">
        <v>9</v>
      </c>
      <c r="C57" t="s">
        <v>10</v>
      </c>
      <c r="D57" t="s">
        <v>142</v>
      </c>
      <c r="E57">
        <v>3.8679999999999999</v>
      </c>
      <c r="F57">
        <v>-100</v>
      </c>
      <c r="G57">
        <v>25.856200000000001</v>
      </c>
      <c r="H57">
        <v>0</v>
      </c>
      <c r="I57" t="s">
        <v>143</v>
      </c>
      <c r="K57" t="str">
        <f t="shared" si="3"/>
        <v/>
      </c>
      <c r="L57" t="str">
        <f t="shared" si="4"/>
        <v/>
      </c>
      <c r="M57">
        <f t="shared" si="5"/>
        <v>7300</v>
      </c>
    </row>
    <row r="58" spans="1:13" x14ac:dyDescent="0.25">
      <c r="A58" s="1">
        <v>43899</v>
      </c>
      <c r="B58" t="s">
        <v>9</v>
      </c>
      <c r="C58" t="s">
        <v>10</v>
      </c>
      <c r="D58" t="s">
        <v>100</v>
      </c>
      <c r="E58">
        <v>2.2650000000000001</v>
      </c>
      <c r="F58">
        <v>-100</v>
      </c>
      <c r="G58">
        <v>44.15</v>
      </c>
      <c r="H58">
        <v>0</v>
      </c>
      <c r="I58" t="s">
        <v>101</v>
      </c>
      <c r="K58" t="str">
        <f t="shared" si="3"/>
        <v/>
      </c>
      <c r="L58" t="str">
        <f t="shared" si="4"/>
        <v/>
      </c>
      <c r="M58">
        <f t="shared" si="5"/>
        <v>7400</v>
      </c>
    </row>
    <row r="59" spans="1:13" x14ac:dyDescent="0.25">
      <c r="A59" s="1">
        <v>43899</v>
      </c>
      <c r="B59" t="s">
        <v>9</v>
      </c>
      <c r="C59" t="s">
        <v>10</v>
      </c>
      <c r="D59" t="s">
        <v>94</v>
      </c>
      <c r="E59">
        <v>1.3720000000000001</v>
      </c>
      <c r="F59">
        <v>-100</v>
      </c>
      <c r="G59">
        <v>72.88</v>
      </c>
      <c r="H59">
        <v>0</v>
      </c>
      <c r="I59" t="s">
        <v>95</v>
      </c>
      <c r="K59" t="str">
        <f t="shared" si="3"/>
        <v/>
      </c>
      <c r="L59" t="str">
        <f t="shared" si="4"/>
        <v/>
      </c>
      <c r="M59">
        <f t="shared" si="5"/>
        <v>7500</v>
      </c>
    </row>
    <row r="60" spans="1:13" x14ac:dyDescent="0.25">
      <c r="A60" s="1">
        <v>43899</v>
      </c>
      <c r="B60" t="s">
        <v>9</v>
      </c>
      <c r="C60" t="s">
        <v>10</v>
      </c>
      <c r="D60" t="s">
        <v>144</v>
      </c>
      <c r="E60">
        <v>3.7810000000000001</v>
      </c>
      <c r="F60">
        <v>-100</v>
      </c>
      <c r="G60">
        <v>26.45</v>
      </c>
      <c r="H60">
        <v>0</v>
      </c>
      <c r="I60" t="s">
        <v>145</v>
      </c>
      <c r="K60">
        <f t="shared" si="3"/>
        <v>43899</v>
      </c>
      <c r="L60" t="str">
        <f t="shared" si="4"/>
        <v>Bought</v>
      </c>
      <c r="M60">
        <f t="shared" si="5"/>
        <v>7600</v>
      </c>
    </row>
    <row r="61" spans="1:13" x14ac:dyDescent="0.25">
      <c r="A61" s="1">
        <v>43901</v>
      </c>
      <c r="B61" t="s">
        <v>9</v>
      </c>
      <c r="C61" t="s">
        <v>10</v>
      </c>
      <c r="D61" t="s">
        <v>43</v>
      </c>
      <c r="E61">
        <v>9.4339999999999993</v>
      </c>
      <c r="F61">
        <v>-941.74</v>
      </c>
      <c r="G61">
        <v>99.82</v>
      </c>
      <c r="H61">
        <v>0</v>
      </c>
      <c r="I61" t="s">
        <v>44</v>
      </c>
      <c r="K61">
        <f t="shared" si="3"/>
        <v>43901</v>
      </c>
      <c r="L61" t="str">
        <f t="shared" si="4"/>
        <v>Bought</v>
      </c>
      <c r="M61">
        <f t="shared" si="5"/>
        <v>941.74</v>
      </c>
    </row>
    <row r="62" spans="1:13" x14ac:dyDescent="0.25">
      <c r="A62" s="1">
        <v>43903</v>
      </c>
      <c r="B62" t="s">
        <v>9</v>
      </c>
      <c r="C62" t="s">
        <v>10</v>
      </c>
      <c r="D62" t="s">
        <v>153</v>
      </c>
      <c r="E62">
        <v>3.9470000000000001</v>
      </c>
      <c r="F62">
        <v>-500</v>
      </c>
      <c r="G62">
        <v>126.68</v>
      </c>
      <c r="H62">
        <v>0</v>
      </c>
      <c r="I62" t="s">
        <v>154</v>
      </c>
      <c r="K62" t="str">
        <f t="shared" si="3"/>
        <v/>
      </c>
      <c r="L62" t="str">
        <f t="shared" si="4"/>
        <v/>
      </c>
      <c r="M62">
        <f t="shared" si="5"/>
        <v>500</v>
      </c>
    </row>
    <row r="63" spans="1:13" x14ac:dyDescent="0.25">
      <c r="A63" s="1">
        <v>43903</v>
      </c>
      <c r="B63" t="s">
        <v>9</v>
      </c>
      <c r="C63" t="s">
        <v>10</v>
      </c>
      <c r="D63" t="s">
        <v>65</v>
      </c>
      <c r="E63">
        <v>6.9009999999999998</v>
      </c>
      <c r="F63">
        <v>-321.67</v>
      </c>
      <c r="G63">
        <v>46.61</v>
      </c>
      <c r="H63">
        <v>0</v>
      </c>
      <c r="I63" t="s">
        <v>66</v>
      </c>
      <c r="K63" t="str">
        <f t="shared" si="3"/>
        <v/>
      </c>
      <c r="L63" t="str">
        <f t="shared" si="4"/>
        <v/>
      </c>
      <c r="M63">
        <f t="shared" si="5"/>
        <v>821.67000000000007</v>
      </c>
    </row>
    <row r="64" spans="1:13" x14ac:dyDescent="0.25">
      <c r="A64" s="1">
        <v>43903</v>
      </c>
      <c r="B64" t="s">
        <v>9</v>
      </c>
      <c r="C64" t="s">
        <v>10</v>
      </c>
      <c r="D64" t="s">
        <v>94</v>
      </c>
      <c r="E64">
        <v>1.0209999999999999</v>
      </c>
      <c r="F64">
        <v>-100</v>
      </c>
      <c r="G64">
        <v>97.99</v>
      </c>
      <c r="H64">
        <v>0</v>
      </c>
      <c r="I64" t="s">
        <v>95</v>
      </c>
      <c r="K64" t="str">
        <f t="shared" si="3"/>
        <v/>
      </c>
      <c r="L64" t="str">
        <f t="shared" si="4"/>
        <v/>
      </c>
      <c r="M64">
        <f t="shared" si="5"/>
        <v>921.67000000000007</v>
      </c>
    </row>
    <row r="65" spans="1:13" x14ac:dyDescent="0.25">
      <c r="A65" s="1">
        <v>43903</v>
      </c>
      <c r="B65" t="s">
        <v>9</v>
      </c>
      <c r="C65" t="s">
        <v>10</v>
      </c>
      <c r="D65" t="s">
        <v>100</v>
      </c>
      <c r="E65">
        <v>1.77</v>
      </c>
      <c r="F65">
        <v>-100</v>
      </c>
      <c r="G65">
        <v>56.51</v>
      </c>
      <c r="H65">
        <v>0</v>
      </c>
      <c r="I65" t="s">
        <v>101</v>
      </c>
      <c r="K65">
        <f t="shared" si="3"/>
        <v>43903</v>
      </c>
      <c r="L65" t="str">
        <f t="shared" si="4"/>
        <v>Bought</v>
      </c>
      <c r="M65">
        <f t="shared" si="5"/>
        <v>1021.6700000000001</v>
      </c>
    </row>
    <row r="66" spans="1:13" x14ac:dyDescent="0.25">
      <c r="A66" s="1">
        <v>43906</v>
      </c>
      <c r="B66" t="s">
        <v>9</v>
      </c>
      <c r="C66" t="s">
        <v>10</v>
      </c>
      <c r="D66" t="s">
        <v>19</v>
      </c>
      <c r="E66">
        <v>11.776999999999999</v>
      </c>
      <c r="F66">
        <v>-1000</v>
      </c>
      <c r="G66">
        <v>84.91</v>
      </c>
      <c r="H66">
        <v>0</v>
      </c>
      <c r="I66" t="s">
        <v>20</v>
      </c>
      <c r="K66" t="str">
        <f t="shared" si="3"/>
        <v/>
      </c>
      <c r="L66" t="str">
        <f t="shared" si="4"/>
        <v/>
      </c>
      <c r="M66">
        <f t="shared" si="5"/>
        <v>1000</v>
      </c>
    </row>
    <row r="67" spans="1:13" x14ac:dyDescent="0.25">
      <c r="A67" s="1">
        <v>43906</v>
      </c>
      <c r="B67" t="s">
        <v>9</v>
      </c>
      <c r="C67" t="s">
        <v>10</v>
      </c>
      <c r="D67" t="s">
        <v>15</v>
      </c>
      <c r="E67">
        <v>11.355</v>
      </c>
      <c r="F67">
        <v>-1000</v>
      </c>
      <c r="G67">
        <v>88.07</v>
      </c>
      <c r="H67">
        <v>0</v>
      </c>
      <c r="I67" t="s">
        <v>16</v>
      </c>
      <c r="K67" t="str">
        <f t="shared" si="3"/>
        <v/>
      </c>
      <c r="L67" t="str">
        <f t="shared" si="4"/>
        <v/>
      </c>
      <c r="M67">
        <f t="shared" si="5"/>
        <v>2000</v>
      </c>
    </row>
    <row r="68" spans="1:13" x14ac:dyDescent="0.25">
      <c r="A68" s="1">
        <v>43906</v>
      </c>
      <c r="B68" t="s">
        <v>9</v>
      </c>
      <c r="C68" t="s">
        <v>10</v>
      </c>
      <c r="D68" t="s">
        <v>144</v>
      </c>
      <c r="E68">
        <v>30.404</v>
      </c>
      <c r="F68">
        <v>-1000</v>
      </c>
      <c r="G68">
        <v>32.89</v>
      </c>
      <c r="H68">
        <v>0</v>
      </c>
      <c r="I68" t="s">
        <v>145</v>
      </c>
      <c r="K68">
        <f t="shared" si="3"/>
        <v>43906</v>
      </c>
      <c r="L68" t="str">
        <f t="shared" si="4"/>
        <v>Bought</v>
      </c>
      <c r="M68">
        <f t="shared" si="5"/>
        <v>3000</v>
      </c>
    </row>
    <row r="69" spans="1:13" x14ac:dyDescent="0.25">
      <c r="A69" s="1">
        <v>43913</v>
      </c>
      <c r="B69" t="s">
        <v>9</v>
      </c>
      <c r="C69" t="s">
        <v>10</v>
      </c>
      <c r="D69" t="s">
        <v>35</v>
      </c>
      <c r="E69">
        <v>20.387</v>
      </c>
      <c r="F69">
        <v>-1000</v>
      </c>
      <c r="G69">
        <v>49.05</v>
      </c>
      <c r="H69">
        <v>0</v>
      </c>
      <c r="I69" t="s">
        <v>36</v>
      </c>
      <c r="K69">
        <f t="shared" si="3"/>
        <v>43913</v>
      </c>
      <c r="L69" t="str">
        <f t="shared" si="4"/>
        <v>Bought</v>
      </c>
      <c r="M69">
        <f t="shared" si="5"/>
        <v>1000</v>
      </c>
    </row>
    <row r="70" spans="1:13" x14ac:dyDescent="0.25">
      <c r="A70" s="1">
        <v>43916</v>
      </c>
      <c r="B70" t="s">
        <v>9</v>
      </c>
      <c r="C70" t="s">
        <v>10</v>
      </c>
      <c r="D70" t="s">
        <v>17</v>
      </c>
      <c r="E70">
        <v>27.594999999999999</v>
      </c>
      <c r="F70">
        <v>-1000</v>
      </c>
      <c r="G70">
        <v>36.238799999999998</v>
      </c>
      <c r="H70">
        <v>0</v>
      </c>
      <c r="I70" t="s">
        <v>18</v>
      </c>
      <c r="K70">
        <f t="shared" si="3"/>
        <v>43916</v>
      </c>
      <c r="L70" t="str">
        <f t="shared" si="4"/>
        <v>Bought</v>
      </c>
      <c r="M70">
        <f t="shared" si="5"/>
        <v>1000</v>
      </c>
    </row>
    <row r="71" spans="1:13" x14ac:dyDescent="0.25">
      <c r="A71" s="1">
        <v>43920</v>
      </c>
      <c r="B71" t="s">
        <v>9</v>
      </c>
      <c r="C71" t="s">
        <v>10</v>
      </c>
      <c r="D71" t="s">
        <v>96</v>
      </c>
      <c r="E71">
        <v>7.6130000000000004</v>
      </c>
      <c r="F71">
        <v>-1000</v>
      </c>
      <c r="G71">
        <v>131.36000000000001</v>
      </c>
      <c r="H71">
        <v>0</v>
      </c>
      <c r="I71" t="s">
        <v>97</v>
      </c>
      <c r="K71">
        <f t="shared" ref="K71:K103" si="6">IF(A71=A72,"",A71)</f>
        <v>43920</v>
      </c>
      <c r="L71" t="str">
        <f t="shared" ref="L71:L103" si="7">IF(A71=A72,"",B71)</f>
        <v>Bought</v>
      </c>
      <c r="M71">
        <f t="shared" ref="M71:M103" si="8">IF(A71=A70,M70-F71,0-F71)</f>
        <v>1000</v>
      </c>
    </row>
    <row r="72" spans="1:13" x14ac:dyDescent="0.25">
      <c r="A72" s="1">
        <v>43921</v>
      </c>
      <c r="B72" t="s">
        <v>9</v>
      </c>
      <c r="C72" t="s">
        <v>10</v>
      </c>
      <c r="D72" t="s">
        <v>92</v>
      </c>
      <c r="E72">
        <v>10.010999999999999</v>
      </c>
      <c r="F72">
        <v>-1000</v>
      </c>
      <c r="G72">
        <v>99.89</v>
      </c>
      <c r="H72">
        <v>0</v>
      </c>
      <c r="I72" t="s">
        <v>93</v>
      </c>
      <c r="K72" t="str">
        <f t="shared" si="6"/>
        <v/>
      </c>
      <c r="L72" t="str">
        <f t="shared" si="7"/>
        <v/>
      </c>
      <c r="M72">
        <f t="shared" si="8"/>
        <v>1000</v>
      </c>
    </row>
    <row r="73" spans="1:13" x14ac:dyDescent="0.25">
      <c r="A73" s="1">
        <v>43921</v>
      </c>
      <c r="B73" t="s">
        <v>9</v>
      </c>
      <c r="C73" t="s">
        <v>10</v>
      </c>
      <c r="D73" t="s">
        <v>98</v>
      </c>
      <c r="E73">
        <v>34.363999999999997</v>
      </c>
      <c r="F73">
        <v>-1000</v>
      </c>
      <c r="G73">
        <v>29.1</v>
      </c>
      <c r="H73">
        <v>0</v>
      </c>
      <c r="I73" t="s">
        <v>99</v>
      </c>
      <c r="K73" t="str">
        <f t="shared" si="6"/>
        <v/>
      </c>
      <c r="L73" t="str">
        <f t="shared" si="7"/>
        <v/>
      </c>
      <c r="M73">
        <f t="shared" si="8"/>
        <v>2000</v>
      </c>
    </row>
    <row r="74" spans="1:13" x14ac:dyDescent="0.25">
      <c r="A74" s="1">
        <v>43921</v>
      </c>
      <c r="B74" t="s">
        <v>9</v>
      </c>
      <c r="C74" t="s">
        <v>10</v>
      </c>
      <c r="D74" t="s">
        <v>57</v>
      </c>
      <c r="E74">
        <v>2.3969999999999998</v>
      </c>
      <c r="F74">
        <v>-100</v>
      </c>
      <c r="G74">
        <v>41.72</v>
      </c>
      <c r="H74">
        <v>0</v>
      </c>
      <c r="I74" t="s">
        <v>58</v>
      </c>
      <c r="K74" t="str">
        <f t="shared" si="6"/>
        <v/>
      </c>
      <c r="L74" t="str">
        <f t="shared" si="7"/>
        <v/>
      </c>
      <c r="M74">
        <f t="shared" si="8"/>
        <v>2100</v>
      </c>
    </row>
    <row r="75" spans="1:13" x14ac:dyDescent="0.25">
      <c r="A75" s="1">
        <v>43921</v>
      </c>
      <c r="B75" t="s">
        <v>9</v>
      </c>
      <c r="C75" t="s">
        <v>10</v>
      </c>
      <c r="D75" t="s">
        <v>15</v>
      </c>
      <c r="E75">
        <v>1.1180000000000001</v>
      </c>
      <c r="F75">
        <v>-100</v>
      </c>
      <c r="G75">
        <v>89.47</v>
      </c>
      <c r="H75">
        <v>0</v>
      </c>
      <c r="I75" t="s">
        <v>16</v>
      </c>
      <c r="K75" t="str">
        <f t="shared" si="6"/>
        <v/>
      </c>
      <c r="L75" t="str">
        <f t="shared" si="7"/>
        <v/>
      </c>
      <c r="M75">
        <f t="shared" si="8"/>
        <v>2200</v>
      </c>
    </row>
    <row r="76" spans="1:13" x14ac:dyDescent="0.25">
      <c r="A76" s="1">
        <v>43921</v>
      </c>
      <c r="B76" t="s">
        <v>9</v>
      </c>
      <c r="C76" t="s">
        <v>10</v>
      </c>
      <c r="D76" t="s">
        <v>19</v>
      </c>
      <c r="E76">
        <v>1.1919999999999999</v>
      </c>
      <c r="F76">
        <v>-100</v>
      </c>
      <c r="G76">
        <v>83.91</v>
      </c>
      <c r="H76">
        <v>0</v>
      </c>
      <c r="I76" t="s">
        <v>20</v>
      </c>
      <c r="K76" t="str">
        <f t="shared" si="6"/>
        <v/>
      </c>
      <c r="L76" t="str">
        <f t="shared" si="7"/>
        <v/>
      </c>
      <c r="M76">
        <f t="shared" si="8"/>
        <v>2300</v>
      </c>
    </row>
    <row r="77" spans="1:13" x14ac:dyDescent="0.25">
      <c r="A77" s="1">
        <v>43921</v>
      </c>
      <c r="B77" t="s">
        <v>9</v>
      </c>
      <c r="C77" t="s">
        <v>10</v>
      </c>
      <c r="D77" t="s">
        <v>17</v>
      </c>
      <c r="E77">
        <v>2.8380000000000001</v>
      </c>
      <c r="F77">
        <v>-100</v>
      </c>
      <c r="G77">
        <v>35.240900000000003</v>
      </c>
      <c r="H77">
        <v>0</v>
      </c>
      <c r="I77" t="s">
        <v>18</v>
      </c>
      <c r="K77">
        <f t="shared" si="6"/>
        <v>43921</v>
      </c>
      <c r="L77" t="str">
        <f t="shared" si="7"/>
        <v>Bought</v>
      </c>
      <c r="M77">
        <f t="shared" si="8"/>
        <v>2400</v>
      </c>
    </row>
    <row r="78" spans="1:13" x14ac:dyDescent="0.25">
      <c r="A78" s="1">
        <v>43927</v>
      </c>
      <c r="B78" t="s">
        <v>9</v>
      </c>
      <c r="C78" t="s">
        <v>10</v>
      </c>
      <c r="D78" t="s">
        <v>153</v>
      </c>
      <c r="E78">
        <v>0.73499999999999999</v>
      </c>
      <c r="F78">
        <v>-100</v>
      </c>
      <c r="G78">
        <v>136.04</v>
      </c>
      <c r="H78">
        <v>0</v>
      </c>
      <c r="I78" t="s">
        <v>154</v>
      </c>
      <c r="K78">
        <f t="shared" si="6"/>
        <v>43927</v>
      </c>
      <c r="L78" t="str">
        <f t="shared" si="7"/>
        <v>Bought</v>
      </c>
      <c r="M78">
        <f t="shared" si="8"/>
        <v>100</v>
      </c>
    </row>
    <row r="79" spans="1:13" x14ac:dyDescent="0.25">
      <c r="A79" s="1">
        <v>43929</v>
      </c>
      <c r="B79" t="s">
        <v>9</v>
      </c>
      <c r="C79" t="s">
        <v>10</v>
      </c>
      <c r="D79" t="s">
        <v>96</v>
      </c>
      <c r="E79">
        <v>0.77800000000000002</v>
      </c>
      <c r="F79">
        <v>-100</v>
      </c>
      <c r="G79">
        <v>128.53</v>
      </c>
      <c r="H79">
        <v>0</v>
      </c>
      <c r="I79" t="s">
        <v>97</v>
      </c>
      <c r="K79" t="str">
        <f t="shared" si="6"/>
        <v/>
      </c>
      <c r="L79" t="str">
        <f t="shared" si="7"/>
        <v/>
      </c>
      <c r="M79">
        <f t="shared" si="8"/>
        <v>100</v>
      </c>
    </row>
    <row r="80" spans="1:13" x14ac:dyDescent="0.25">
      <c r="A80" s="1">
        <v>43929</v>
      </c>
      <c r="B80" t="s">
        <v>9</v>
      </c>
      <c r="C80" t="s">
        <v>10</v>
      </c>
      <c r="D80" t="s">
        <v>98</v>
      </c>
      <c r="E80">
        <v>3.5190000000000001</v>
      </c>
      <c r="F80">
        <v>-100</v>
      </c>
      <c r="G80">
        <v>28.42</v>
      </c>
      <c r="H80">
        <v>0</v>
      </c>
      <c r="I80" t="s">
        <v>99</v>
      </c>
      <c r="K80">
        <f t="shared" si="6"/>
        <v>43929</v>
      </c>
      <c r="L80" t="str">
        <f t="shared" si="7"/>
        <v>Bought</v>
      </c>
      <c r="M80">
        <f t="shared" si="8"/>
        <v>200</v>
      </c>
    </row>
    <row r="81" spans="1:13" x14ac:dyDescent="0.25">
      <c r="A81" s="1">
        <v>43934</v>
      </c>
      <c r="B81" t="s">
        <v>9</v>
      </c>
      <c r="C81" t="s">
        <v>10</v>
      </c>
      <c r="D81" t="s">
        <v>39</v>
      </c>
      <c r="E81">
        <v>0.80400000000000005</v>
      </c>
      <c r="F81">
        <v>-160.79</v>
      </c>
      <c r="G81">
        <v>200.02</v>
      </c>
      <c r="H81">
        <v>0</v>
      </c>
      <c r="I81" t="s">
        <v>40</v>
      </c>
      <c r="K81" t="str">
        <f t="shared" si="6"/>
        <v/>
      </c>
      <c r="L81" t="str">
        <f t="shared" si="7"/>
        <v/>
      </c>
      <c r="M81">
        <f t="shared" si="8"/>
        <v>160.79</v>
      </c>
    </row>
    <row r="82" spans="1:13" x14ac:dyDescent="0.25">
      <c r="A82" s="1">
        <v>43934</v>
      </c>
      <c r="B82" t="s">
        <v>9</v>
      </c>
      <c r="C82" t="s">
        <v>10</v>
      </c>
      <c r="D82" t="s">
        <v>92</v>
      </c>
      <c r="E82">
        <v>1.0289999999999999</v>
      </c>
      <c r="F82">
        <v>-100</v>
      </c>
      <c r="G82">
        <v>97.17</v>
      </c>
      <c r="H82">
        <v>0</v>
      </c>
      <c r="I82" t="s">
        <v>93</v>
      </c>
      <c r="K82">
        <f t="shared" si="6"/>
        <v>43934</v>
      </c>
      <c r="L82" t="str">
        <f t="shared" si="7"/>
        <v>Bought</v>
      </c>
      <c r="M82">
        <f t="shared" si="8"/>
        <v>260.78999999999996</v>
      </c>
    </row>
    <row r="83" spans="1:13" x14ac:dyDescent="0.25">
      <c r="A83" s="1">
        <v>43941</v>
      </c>
      <c r="B83" t="s">
        <v>9</v>
      </c>
      <c r="C83" t="s">
        <v>10</v>
      </c>
      <c r="D83" t="s">
        <v>53</v>
      </c>
      <c r="E83">
        <v>8.4450000000000003</v>
      </c>
      <c r="F83">
        <v>-390</v>
      </c>
      <c r="G83">
        <v>46.18</v>
      </c>
      <c r="H83">
        <v>0</v>
      </c>
      <c r="I83" t="s">
        <v>54</v>
      </c>
      <c r="K83">
        <f t="shared" si="6"/>
        <v>43941</v>
      </c>
      <c r="L83" t="str">
        <f t="shared" si="7"/>
        <v>Bought</v>
      </c>
      <c r="M83">
        <f t="shared" si="8"/>
        <v>390</v>
      </c>
    </row>
    <row r="84" spans="1:13" x14ac:dyDescent="0.25">
      <c r="A84" s="1">
        <v>43948</v>
      </c>
      <c r="B84" t="s">
        <v>9</v>
      </c>
      <c r="C84" t="s">
        <v>10</v>
      </c>
      <c r="D84" t="s">
        <v>15</v>
      </c>
      <c r="E84">
        <v>6.484</v>
      </c>
      <c r="F84">
        <v>-550</v>
      </c>
      <c r="G84">
        <v>84.83</v>
      </c>
      <c r="H84">
        <v>0</v>
      </c>
      <c r="I84" t="s">
        <v>16</v>
      </c>
      <c r="K84">
        <f t="shared" si="6"/>
        <v>43948</v>
      </c>
      <c r="L84" t="str">
        <f t="shared" si="7"/>
        <v>Bought</v>
      </c>
      <c r="M84">
        <f t="shared" si="8"/>
        <v>550</v>
      </c>
    </row>
    <row r="85" spans="1:13" x14ac:dyDescent="0.25">
      <c r="A85" s="1">
        <v>43951</v>
      </c>
      <c r="B85" t="s">
        <v>9</v>
      </c>
      <c r="C85" t="s">
        <v>10</v>
      </c>
      <c r="D85" t="s">
        <v>98</v>
      </c>
      <c r="E85">
        <v>3.9929999999999999</v>
      </c>
      <c r="F85">
        <v>-110.21</v>
      </c>
      <c r="G85">
        <v>27.6</v>
      </c>
      <c r="H85">
        <v>0</v>
      </c>
      <c r="I85" t="s">
        <v>99</v>
      </c>
      <c r="K85">
        <f t="shared" si="6"/>
        <v>43951</v>
      </c>
      <c r="L85" t="str">
        <f t="shared" si="7"/>
        <v>Bought</v>
      </c>
      <c r="M85">
        <f t="shared" si="8"/>
        <v>110.21</v>
      </c>
    </row>
    <row r="86" spans="1:13" x14ac:dyDescent="0.25">
      <c r="A86" s="1">
        <v>43963</v>
      </c>
      <c r="B86" t="s">
        <v>9</v>
      </c>
      <c r="C86" t="s">
        <v>10</v>
      </c>
      <c r="D86" t="s">
        <v>43</v>
      </c>
      <c r="E86">
        <v>2.6909999999999998</v>
      </c>
      <c r="F86">
        <v>-250</v>
      </c>
      <c r="G86">
        <v>92.89</v>
      </c>
      <c r="H86">
        <v>0</v>
      </c>
      <c r="I86" t="s">
        <v>44</v>
      </c>
      <c r="K86">
        <f t="shared" si="6"/>
        <v>43963</v>
      </c>
      <c r="L86" t="str">
        <f t="shared" si="7"/>
        <v>Bought</v>
      </c>
      <c r="M86">
        <f t="shared" si="8"/>
        <v>250</v>
      </c>
    </row>
    <row r="87" spans="1:13" x14ac:dyDescent="0.25">
      <c r="A87" s="1">
        <v>43964</v>
      </c>
      <c r="B87" t="s">
        <v>9</v>
      </c>
      <c r="C87" t="s">
        <v>10</v>
      </c>
      <c r="D87" t="s">
        <v>37</v>
      </c>
      <c r="E87">
        <v>5.0510000000000002</v>
      </c>
      <c r="F87">
        <v>-250</v>
      </c>
      <c r="G87">
        <v>49.5</v>
      </c>
      <c r="H87">
        <v>0</v>
      </c>
      <c r="I87" t="s">
        <v>38</v>
      </c>
      <c r="K87" t="str">
        <f t="shared" si="6"/>
        <v/>
      </c>
      <c r="L87" t="str">
        <f t="shared" si="7"/>
        <v/>
      </c>
      <c r="M87">
        <f t="shared" si="8"/>
        <v>250</v>
      </c>
    </row>
    <row r="88" spans="1:13" x14ac:dyDescent="0.25">
      <c r="A88" s="1">
        <v>43964</v>
      </c>
      <c r="B88" t="s">
        <v>9</v>
      </c>
      <c r="C88" t="s">
        <v>10</v>
      </c>
      <c r="D88" t="s">
        <v>19</v>
      </c>
      <c r="E88">
        <v>3.419</v>
      </c>
      <c r="F88">
        <v>-250</v>
      </c>
      <c r="G88">
        <v>73.12</v>
      </c>
      <c r="H88">
        <v>0</v>
      </c>
      <c r="I88" t="s">
        <v>20</v>
      </c>
      <c r="K88" t="str">
        <f t="shared" si="6"/>
        <v/>
      </c>
      <c r="L88" t="str">
        <f t="shared" si="7"/>
        <v/>
      </c>
      <c r="M88">
        <f t="shared" si="8"/>
        <v>500</v>
      </c>
    </row>
    <row r="89" spans="1:13" x14ac:dyDescent="0.25">
      <c r="A89" s="1">
        <v>43964</v>
      </c>
      <c r="B89" t="s">
        <v>9</v>
      </c>
      <c r="C89" t="s">
        <v>10</v>
      </c>
      <c r="D89" t="s">
        <v>17</v>
      </c>
      <c r="E89">
        <v>8.1419999999999995</v>
      </c>
      <c r="F89">
        <v>-250</v>
      </c>
      <c r="G89">
        <v>30.7041</v>
      </c>
      <c r="H89">
        <v>0</v>
      </c>
      <c r="I89" t="s">
        <v>18</v>
      </c>
      <c r="K89" t="str">
        <f t="shared" si="6"/>
        <v/>
      </c>
      <c r="L89" t="str">
        <f t="shared" si="7"/>
        <v/>
      </c>
      <c r="M89">
        <f t="shared" si="8"/>
        <v>750</v>
      </c>
    </row>
    <row r="90" spans="1:13" x14ac:dyDescent="0.25">
      <c r="A90" s="1">
        <v>43964</v>
      </c>
      <c r="B90" t="s">
        <v>9</v>
      </c>
      <c r="C90" t="s">
        <v>10</v>
      </c>
      <c r="D90" t="s">
        <v>94</v>
      </c>
      <c r="E90">
        <v>2.6850000000000001</v>
      </c>
      <c r="F90">
        <v>-250</v>
      </c>
      <c r="G90">
        <v>93.1</v>
      </c>
      <c r="H90">
        <v>0</v>
      </c>
      <c r="I90" t="s">
        <v>95</v>
      </c>
      <c r="K90" t="str">
        <f t="shared" si="6"/>
        <v/>
      </c>
      <c r="L90" t="str">
        <f t="shared" si="7"/>
        <v/>
      </c>
      <c r="M90">
        <f t="shared" si="8"/>
        <v>1000</v>
      </c>
    </row>
    <row r="91" spans="1:13" x14ac:dyDescent="0.25">
      <c r="A91" s="1">
        <v>43964</v>
      </c>
      <c r="B91" t="s">
        <v>9</v>
      </c>
      <c r="C91" t="s">
        <v>10</v>
      </c>
      <c r="D91" t="s">
        <v>98</v>
      </c>
      <c r="E91">
        <v>9.3179999999999996</v>
      </c>
      <c r="F91">
        <v>-250</v>
      </c>
      <c r="G91">
        <v>26.83</v>
      </c>
      <c r="H91">
        <v>0</v>
      </c>
      <c r="I91" t="s">
        <v>99</v>
      </c>
      <c r="K91" t="str">
        <f t="shared" si="6"/>
        <v/>
      </c>
      <c r="L91" t="str">
        <f t="shared" si="7"/>
        <v/>
      </c>
      <c r="M91">
        <f t="shared" si="8"/>
        <v>1250</v>
      </c>
    </row>
    <row r="92" spans="1:13" x14ac:dyDescent="0.25">
      <c r="A92" s="1">
        <v>43964</v>
      </c>
      <c r="B92" t="s">
        <v>9</v>
      </c>
      <c r="C92" t="s">
        <v>10</v>
      </c>
      <c r="D92" t="s">
        <v>144</v>
      </c>
      <c r="E92">
        <v>8.3610000000000007</v>
      </c>
      <c r="F92">
        <v>-250</v>
      </c>
      <c r="G92">
        <v>29.9</v>
      </c>
      <c r="H92">
        <v>0</v>
      </c>
      <c r="I92" t="s">
        <v>145</v>
      </c>
      <c r="K92" t="str">
        <f t="shared" si="6"/>
        <v/>
      </c>
      <c r="L92" t="str">
        <f t="shared" si="7"/>
        <v/>
      </c>
      <c r="M92">
        <f t="shared" si="8"/>
        <v>1500</v>
      </c>
    </row>
    <row r="93" spans="1:13" x14ac:dyDescent="0.25">
      <c r="A93" s="1">
        <v>43964</v>
      </c>
      <c r="B93" t="s">
        <v>9</v>
      </c>
      <c r="C93" t="s">
        <v>10</v>
      </c>
      <c r="D93" t="s">
        <v>142</v>
      </c>
      <c r="E93">
        <v>7.6070000000000002</v>
      </c>
      <c r="F93">
        <v>-250</v>
      </c>
      <c r="G93">
        <v>32.8626</v>
      </c>
      <c r="H93">
        <v>0</v>
      </c>
      <c r="I93" t="s">
        <v>143</v>
      </c>
      <c r="K93" t="str">
        <f t="shared" si="6"/>
        <v/>
      </c>
      <c r="L93" t="str">
        <f t="shared" si="7"/>
        <v/>
      </c>
      <c r="M93">
        <f t="shared" si="8"/>
        <v>1750</v>
      </c>
    </row>
    <row r="94" spans="1:13" x14ac:dyDescent="0.25">
      <c r="A94" s="1">
        <v>43964</v>
      </c>
      <c r="B94" t="s">
        <v>9</v>
      </c>
      <c r="C94" t="s">
        <v>10</v>
      </c>
      <c r="D94" t="s">
        <v>11</v>
      </c>
      <c r="E94">
        <v>0.54200000000000004</v>
      </c>
      <c r="F94">
        <v>-100</v>
      </c>
      <c r="G94">
        <v>184.36</v>
      </c>
      <c r="H94">
        <v>0</v>
      </c>
      <c r="I94" t="s">
        <v>12</v>
      </c>
      <c r="K94" t="str">
        <f t="shared" si="6"/>
        <v/>
      </c>
      <c r="L94" t="str">
        <f t="shared" si="7"/>
        <v/>
      </c>
      <c r="M94">
        <f t="shared" si="8"/>
        <v>1850</v>
      </c>
    </row>
    <row r="95" spans="1:13" x14ac:dyDescent="0.25">
      <c r="A95" s="1">
        <v>43964</v>
      </c>
      <c r="B95" t="s">
        <v>9</v>
      </c>
      <c r="C95" t="s">
        <v>10</v>
      </c>
      <c r="D95" t="s">
        <v>13</v>
      </c>
      <c r="E95">
        <v>6.6139999999999999</v>
      </c>
      <c r="F95">
        <v>-100</v>
      </c>
      <c r="G95">
        <v>15.12</v>
      </c>
      <c r="H95">
        <v>0</v>
      </c>
      <c r="I95" t="s">
        <v>14</v>
      </c>
      <c r="K95" t="str">
        <f t="shared" si="6"/>
        <v/>
      </c>
      <c r="L95" t="str">
        <f t="shared" si="7"/>
        <v/>
      </c>
      <c r="M95">
        <f t="shared" si="8"/>
        <v>1950</v>
      </c>
    </row>
    <row r="96" spans="1:13" x14ac:dyDescent="0.25">
      <c r="A96" s="1">
        <v>43964</v>
      </c>
      <c r="B96" t="s">
        <v>9</v>
      </c>
      <c r="C96" t="s">
        <v>10</v>
      </c>
      <c r="D96" t="s">
        <v>15</v>
      </c>
      <c r="E96">
        <v>1.5429999999999999</v>
      </c>
      <c r="F96">
        <v>-100</v>
      </c>
      <c r="G96">
        <v>64.790000000000006</v>
      </c>
      <c r="H96">
        <v>0</v>
      </c>
      <c r="I96" t="s">
        <v>16</v>
      </c>
      <c r="K96" t="str">
        <f t="shared" si="6"/>
        <v/>
      </c>
      <c r="L96" t="str">
        <f t="shared" si="7"/>
        <v/>
      </c>
      <c r="M96">
        <f t="shared" si="8"/>
        <v>2050</v>
      </c>
    </row>
    <row r="97" spans="1:13" x14ac:dyDescent="0.25">
      <c r="A97" s="1">
        <v>43964</v>
      </c>
      <c r="B97" t="s">
        <v>9</v>
      </c>
      <c r="C97" t="s">
        <v>10</v>
      </c>
      <c r="D97" t="s">
        <v>17</v>
      </c>
      <c r="E97">
        <v>4.1440000000000001</v>
      </c>
      <c r="F97">
        <v>-100</v>
      </c>
      <c r="G97">
        <v>24.130700000000001</v>
      </c>
      <c r="H97">
        <v>0</v>
      </c>
      <c r="I97" t="s">
        <v>18</v>
      </c>
      <c r="K97" t="str">
        <f t="shared" si="6"/>
        <v/>
      </c>
      <c r="L97" t="str">
        <f t="shared" si="7"/>
        <v/>
      </c>
      <c r="M97">
        <f t="shared" si="8"/>
        <v>2150</v>
      </c>
    </row>
    <row r="98" spans="1:13" x14ac:dyDescent="0.25">
      <c r="A98" s="1">
        <v>43964</v>
      </c>
      <c r="B98" t="s">
        <v>9</v>
      </c>
      <c r="C98" t="s">
        <v>10</v>
      </c>
      <c r="D98" t="s">
        <v>19</v>
      </c>
      <c r="E98">
        <v>1.851</v>
      </c>
      <c r="F98">
        <v>-100</v>
      </c>
      <c r="G98">
        <v>54.03</v>
      </c>
      <c r="H98">
        <v>0</v>
      </c>
      <c r="I98" t="s">
        <v>20</v>
      </c>
      <c r="K98" t="str">
        <f t="shared" si="6"/>
        <v/>
      </c>
      <c r="L98" t="str">
        <f t="shared" si="7"/>
        <v/>
      </c>
      <c r="M98">
        <f t="shared" si="8"/>
        <v>2250</v>
      </c>
    </row>
    <row r="99" spans="1:13" x14ac:dyDescent="0.25">
      <c r="A99" s="1">
        <v>43964</v>
      </c>
      <c r="B99" t="s">
        <v>9</v>
      </c>
      <c r="C99" t="s">
        <v>10</v>
      </c>
      <c r="D99" t="s">
        <v>92</v>
      </c>
      <c r="E99">
        <v>1.056</v>
      </c>
      <c r="F99">
        <v>-100</v>
      </c>
      <c r="G99">
        <v>94.69</v>
      </c>
      <c r="H99">
        <v>0</v>
      </c>
      <c r="I99" t="s">
        <v>93</v>
      </c>
      <c r="K99" t="str">
        <f t="shared" si="6"/>
        <v/>
      </c>
      <c r="L99" t="str">
        <f t="shared" si="7"/>
        <v/>
      </c>
      <c r="M99">
        <f t="shared" si="8"/>
        <v>2350</v>
      </c>
    </row>
    <row r="100" spans="1:13" x14ac:dyDescent="0.25">
      <c r="A100" s="1">
        <v>43964</v>
      </c>
      <c r="B100" t="s">
        <v>9</v>
      </c>
      <c r="C100" t="s">
        <v>10</v>
      </c>
      <c r="D100" t="s">
        <v>94</v>
      </c>
      <c r="E100">
        <v>1.1619999999999999</v>
      </c>
      <c r="F100">
        <v>-100</v>
      </c>
      <c r="G100">
        <v>86.03</v>
      </c>
      <c r="H100">
        <v>0</v>
      </c>
      <c r="I100" t="s">
        <v>95</v>
      </c>
      <c r="K100" t="str">
        <f t="shared" si="6"/>
        <v/>
      </c>
      <c r="L100" t="str">
        <f t="shared" si="7"/>
        <v/>
      </c>
      <c r="M100">
        <f t="shared" si="8"/>
        <v>2450</v>
      </c>
    </row>
    <row r="101" spans="1:13" x14ac:dyDescent="0.25">
      <c r="A101" s="1">
        <v>43964</v>
      </c>
      <c r="B101" t="s">
        <v>9</v>
      </c>
      <c r="C101" t="s">
        <v>10</v>
      </c>
      <c r="D101" t="s">
        <v>96</v>
      </c>
      <c r="E101">
        <v>0.84</v>
      </c>
      <c r="F101">
        <v>-100</v>
      </c>
      <c r="G101">
        <v>119.08</v>
      </c>
      <c r="H101">
        <v>0</v>
      </c>
      <c r="I101" t="s">
        <v>97</v>
      </c>
      <c r="K101" t="str">
        <f t="shared" si="6"/>
        <v/>
      </c>
      <c r="L101" t="str">
        <f t="shared" si="7"/>
        <v/>
      </c>
      <c r="M101">
        <f t="shared" si="8"/>
        <v>2550</v>
      </c>
    </row>
    <row r="102" spans="1:13" x14ac:dyDescent="0.25">
      <c r="A102" s="1">
        <v>43964</v>
      </c>
      <c r="B102" t="s">
        <v>9</v>
      </c>
      <c r="C102" t="s">
        <v>10</v>
      </c>
      <c r="D102" t="s">
        <v>98</v>
      </c>
      <c r="E102">
        <v>3.879</v>
      </c>
      <c r="F102">
        <v>-100</v>
      </c>
      <c r="G102">
        <v>25.78</v>
      </c>
      <c r="H102">
        <v>0</v>
      </c>
      <c r="I102" t="s">
        <v>99</v>
      </c>
      <c r="K102" t="str">
        <f t="shared" si="6"/>
        <v/>
      </c>
      <c r="L102" t="str">
        <f t="shared" si="7"/>
        <v/>
      </c>
      <c r="M102">
        <f t="shared" si="8"/>
        <v>2650</v>
      </c>
    </row>
    <row r="103" spans="1:13" x14ac:dyDescent="0.25">
      <c r="A103" s="1">
        <v>43964</v>
      </c>
      <c r="B103" t="s">
        <v>9</v>
      </c>
      <c r="C103" t="s">
        <v>10</v>
      </c>
      <c r="D103" t="s">
        <v>100</v>
      </c>
      <c r="E103">
        <v>2.0369999999999999</v>
      </c>
      <c r="F103">
        <v>-100</v>
      </c>
      <c r="G103">
        <v>49.09</v>
      </c>
      <c r="H103">
        <v>0</v>
      </c>
      <c r="I103" t="s">
        <v>101</v>
      </c>
      <c r="K103">
        <f t="shared" si="6"/>
        <v>43964</v>
      </c>
      <c r="L103" t="str">
        <f t="shared" si="7"/>
        <v>Bought</v>
      </c>
      <c r="M103">
        <f t="shared" si="8"/>
        <v>2750</v>
      </c>
    </row>
    <row r="104" spans="1:13" x14ac:dyDescent="0.25">
      <c r="A104" s="1">
        <v>43802</v>
      </c>
      <c r="B104" t="s">
        <v>45</v>
      </c>
      <c r="C104" t="s">
        <v>46</v>
      </c>
      <c r="D104" t="s">
        <v>47</v>
      </c>
      <c r="E104">
        <v>0</v>
      </c>
      <c r="F104">
        <v>2000</v>
      </c>
      <c r="G104">
        <v>0</v>
      </c>
      <c r="H104">
        <v>0</v>
      </c>
      <c r="I104" t="s">
        <v>90</v>
      </c>
    </row>
    <row r="105" spans="1:13" x14ac:dyDescent="0.25">
      <c r="A105" s="1">
        <v>43802</v>
      </c>
      <c r="B105" t="s">
        <v>45</v>
      </c>
      <c r="C105" t="s">
        <v>49</v>
      </c>
      <c r="D105" t="s">
        <v>47</v>
      </c>
      <c r="E105">
        <v>0</v>
      </c>
      <c r="F105">
        <v>0</v>
      </c>
      <c r="G105">
        <v>0</v>
      </c>
      <c r="H105">
        <v>0</v>
      </c>
      <c r="I105" t="s">
        <v>91</v>
      </c>
    </row>
    <row r="106" spans="1:13" x14ac:dyDescent="0.25">
      <c r="A106" s="1">
        <v>43822</v>
      </c>
      <c r="B106" t="s">
        <v>45</v>
      </c>
      <c r="C106" t="s">
        <v>46</v>
      </c>
      <c r="D106" t="s">
        <v>47</v>
      </c>
      <c r="E106">
        <v>0</v>
      </c>
      <c r="F106">
        <v>400</v>
      </c>
      <c r="G106">
        <v>0</v>
      </c>
      <c r="H106">
        <v>0</v>
      </c>
      <c r="I106" t="s">
        <v>86</v>
      </c>
    </row>
    <row r="107" spans="1:13" x14ac:dyDescent="0.25">
      <c r="A107" s="1">
        <v>43822</v>
      </c>
      <c r="B107" t="s">
        <v>45</v>
      </c>
      <c r="C107" t="s">
        <v>49</v>
      </c>
      <c r="D107" t="s">
        <v>47</v>
      </c>
      <c r="E107">
        <v>0</v>
      </c>
      <c r="F107">
        <v>0</v>
      </c>
      <c r="G107">
        <v>0</v>
      </c>
      <c r="H107">
        <v>0</v>
      </c>
      <c r="I107" t="s">
        <v>87</v>
      </c>
    </row>
    <row r="108" spans="1:13" x14ac:dyDescent="0.25">
      <c r="A108" s="1">
        <v>43829</v>
      </c>
      <c r="B108" t="s">
        <v>45</v>
      </c>
      <c r="C108" t="s">
        <v>46</v>
      </c>
      <c r="D108" t="s">
        <v>47</v>
      </c>
      <c r="E108">
        <v>0</v>
      </c>
      <c r="F108">
        <v>600</v>
      </c>
      <c r="G108">
        <v>0</v>
      </c>
      <c r="H108">
        <v>0</v>
      </c>
      <c r="I108" t="s">
        <v>82</v>
      </c>
    </row>
    <row r="109" spans="1:13" x14ac:dyDescent="0.25">
      <c r="A109" s="1">
        <v>43829</v>
      </c>
      <c r="B109" t="s">
        <v>45</v>
      </c>
      <c r="C109" t="s">
        <v>49</v>
      </c>
      <c r="D109" t="s">
        <v>47</v>
      </c>
      <c r="E109">
        <v>0</v>
      </c>
      <c r="F109">
        <v>0</v>
      </c>
      <c r="G109">
        <v>0</v>
      </c>
      <c r="H109">
        <v>0</v>
      </c>
      <c r="I109" t="s">
        <v>83</v>
      </c>
    </row>
    <row r="110" spans="1:13" x14ac:dyDescent="0.25">
      <c r="A110" s="1">
        <v>43896</v>
      </c>
      <c r="B110" t="s">
        <v>45</v>
      </c>
      <c r="C110" t="s">
        <v>46</v>
      </c>
      <c r="D110" t="s">
        <v>47</v>
      </c>
      <c r="E110">
        <v>0</v>
      </c>
      <c r="F110">
        <v>500</v>
      </c>
      <c r="G110">
        <v>0</v>
      </c>
      <c r="H110">
        <v>0</v>
      </c>
      <c r="I110" t="s">
        <v>48</v>
      </c>
    </row>
    <row r="111" spans="1:13" x14ac:dyDescent="0.25">
      <c r="A111" s="1">
        <v>43896</v>
      </c>
      <c r="B111" t="s">
        <v>45</v>
      </c>
      <c r="C111" t="s">
        <v>49</v>
      </c>
      <c r="D111" t="s">
        <v>47</v>
      </c>
      <c r="E111">
        <v>0</v>
      </c>
      <c r="F111">
        <v>0</v>
      </c>
      <c r="G111">
        <v>0</v>
      </c>
      <c r="H111">
        <v>0</v>
      </c>
      <c r="I111" t="s">
        <v>50</v>
      </c>
    </row>
    <row r="112" spans="1:13" x14ac:dyDescent="0.25">
      <c r="A112" s="1">
        <v>43948</v>
      </c>
      <c r="B112" t="s">
        <v>45</v>
      </c>
      <c r="C112" t="s">
        <v>46</v>
      </c>
      <c r="D112" t="s">
        <v>47</v>
      </c>
      <c r="E112">
        <v>0</v>
      </c>
      <c r="F112">
        <v>1000</v>
      </c>
      <c r="G112">
        <v>0</v>
      </c>
      <c r="H112">
        <v>0</v>
      </c>
      <c r="I112" t="s">
        <v>55</v>
      </c>
    </row>
    <row r="113" spans="1:9" x14ac:dyDescent="0.25">
      <c r="A113" s="1">
        <v>43948</v>
      </c>
      <c r="B113" t="s">
        <v>45</v>
      </c>
      <c r="C113" t="s">
        <v>49</v>
      </c>
      <c r="D113" t="s">
        <v>47</v>
      </c>
      <c r="E113">
        <v>0</v>
      </c>
      <c r="F113">
        <v>0</v>
      </c>
      <c r="G113">
        <v>0</v>
      </c>
      <c r="H113">
        <v>0</v>
      </c>
      <c r="I113" t="s">
        <v>56</v>
      </c>
    </row>
    <row r="114" spans="1:9" x14ac:dyDescent="0.25">
      <c r="A114" s="1">
        <v>43964</v>
      </c>
      <c r="B114" t="s">
        <v>45</v>
      </c>
      <c r="C114" t="s">
        <v>46</v>
      </c>
      <c r="D114" t="s">
        <v>47</v>
      </c>
      <c r="E114">
        <v>0</v>
      </c>
      <c r="F114">
        <v>1000</v>
      </c>
      <c r="G114">
        <v>0</v>
      </c>
      <c r="H114">
        <v>0</v>
      </c>
      <c r="I114" t="s">
        <v>51</v>
      </c>
    </row>
    <row r="115" spans="1:9" x14ac:dyDescent="0.25">
      <c r="A115" s="1">
        <v>43964</v>
      </c>
      <c r="B115" t="s">
        <v>45</v>
      </c>
      <c r="C115" t="s">
        <v>49</v>
      </c>
      <c r="D115" t="s">
        <v>47</v>
      </c>
      <c r="E115">
        <v>0</v>
      </c>
      <c r="F115">
        <v>0</v>
      </c>
      <c r="G115">
        <v>0</v>
      </c>
      <c r="H115">
        <v>0</v>
      </c>
      <c r="I115" t="s">
        <v>52</v>
      </c>
    </row>
    <row r="116" spans="1:9" x14ac:dyDescent="0.25">
      <c r="A116" s="1">
        <v>43781</v>
      </c>
      <c r="B116" t="s">
        <v>102</v>
      </c>
      <c r="C116" t="s">
        <v>46</v>
      </c>
      <c r="D116" t="s">
        <v>47</v>
      </c>
      <c r="E116">
        <v>0</v>
      </c>
      <c r="F116">
        <v>-1038.3</v>
      </c>
      <c r="G116">
        <v>0</v>
      </c>
      <c r="H116">
        <v>0</v>
      </c>
      <c r="I116" t="s">
        <v>103</v>
      </c>
    </row>
    <row r="117" spans="1:9" x14ac:dyDescent="0.25">
      <c r="A117" s="1">
        <v>43810</v>
      </c>
      <c r="B117" t="s">
        <v>102</v>
      </c>
      <c r="C117" t="s">
        <v>46</v>
      </c>
      <c r="D117" t="s">
        <v>47</v>
      </c>
      <c r="E117">
        <v>0</v>
      </c>
      <c r="F117">
        <v>-752.56</v>
      </c>
      <c r="G117">
        <v>0</v>
      </c>
      <c r="H117">
        <v>0</v>
      </c>
      <c r="I117" t="s">
        <v>103</v>
      </c>
    </row>
    <row r="118" spans="1:9" x14ac:dyDescent="0.25">
      <c r="A118" s="1">
        <v>43830</v>
      </c>
      <c r="B118" t="s">
        <v>102</v>
      </c>
      <c r="C118" t="s">
        <v>46</v>
      </c>
      <c r="D118" t="s">
        <v>47</v>
      </c>
      <c r="E118">
        <v>0</v>
      </c>
      <c r="F118">
        <v>-600</v>
      </c>
      <c r="G118">
        <v>0</v>
      </c>
      <c r="H118">
        <v>0</v>
      </c>
      <c r="I118" t="s">
        <v>165</v>
      </c>
    </row>
    <row r="119" spans="1:9" x14ac:dyDescent="0.25">
      <c r="A119" s="1">
        <v>43895</v>
      </c>
      <c r="B119" t="s">
        <v>102</v>
      </c>
      <c r="C119" t="s">
        <v>46</v>
      </c>
      <c r="D119" t="s">
        <v>47</v>
      </c>
      <c r="E119">
        <v>0</v>
      </c>
      <c r="F119">
        <v>-537.1</v>
      </c>
      <c r="G119">
        <v>0</v>
      </c>
      <c r="H119">
        <v>0</v>
      </c>
      <c r="I119" t="s">
        <v>103</v>
      </c>
    </row>
    <row r="120" spans="1:9" x14ac:dyDescent="0.25">
      <c r="A120" s="1">
        <v>43901</v>
      </c>
      <c r="B120" t="s">
        <v>102</v>
      </c>
      <c r="C120" t="s">
        <v>46</v>
      </c>
      <c r="D120" t="s">
        <v>47</v>
      </c>
      <c r="E120">
        <v>0</v>
      </c>
      <c r="F120">
        <v>-598.25</v>
      </c>
      <c r="G120">
        <v>0</v>
      </c>
      <c r="H120">
        <v>0</v>
      </c>
      <c r="I120" t="s">
        <v>103</v>
      </c>
    </row>
    <row r="121" spans="1:9" x14ac:dyDescent="0.25">
      <c r="A121" s="1">
        <v>43906</v>
      </c>
      <c r="B121" t="s">
        <v>102</v>
      </c>
      <c r="C121" t="s">
        <v>46</v>
      </c>
      <c r="D121" t="s">
        <v>47</v>
      </c>
      <c r="E121">
        <v>0</v>
      </c>
      <c r="F121">
        <v>-577.70000000000005</v>
      </c>
      <c r="G121">
        <v>0</v>
      </c>
      <c r="H121">
        <v>0</v>
      </c>
      <c r="I121" t="s">
        <v>103</v>
      </c>
    </row>
    <row r="122" spans="1:9" x14ac:dyDescent="0.25">
      <c r="A122" s="1">
        <v>43934</v>
      </c>
      <c r="B122" t="s">
        <v>102</v>
      </c>
      <c r="C122" t="s">
        <v>46</v>
      </c>
      <c r="D122" t="s">
        <v>47</v>
      </c>
      <c r="E122">
        <v>0</v>
      </c>
      <c r="F122">
        <v>-799.56</v>
      </c>
      <c r="G122">
        <v>0</v>
      </c>
      <c r="H122">
        <v>0</v>
      </c>
      <c r="I122" t="s">
        <v>103</v>
      </c>
    </row>
    <row r="123" spans="1:9" x14ac:dyDescent="0.25">
      <c r="A123" s="1">
        <v>43963</v>
      </c>
      <c r="B123" t="s">
        <v>102</v>
      </c>
      <c r="C123" t="s">
        <v>46</v>
      </c>
      <c r="D123" t="s">
        <v>47</v>
      </c>
      <c r="E123">
        <v>0</v>
      </c>
      <c r="F123">
        <v>-641.02</v>
      </c>
      <c r="G123">
        <v>0</v>
      </c>
      <c r="H123">
        <v>0</v>
      </c>
      <c r="I123" t="s">
        <v>103</v>
      </c>
    </row>
    <row r="124" spans="1:9" x14ac:dyDescent="0.25">
      <c r="A124" s="1">
        <v>43770</v>
      </c>
      <c r="B124" t="s">
        <v>30</v>
      </c>
      <c r="C124" t="s">
        <v>10</v>
      </c>
      <c r="D124" t="s">
        <v>63</v>
      </c>
      <c r="E124">
        <v>0.57599999999999996</v>
      </c>
      <c r="F124">
        <v>-6.9</v>
      </c>
      <c r="G124">
        <v>0</v>
      </c>
      <c r="H124">
        <v>0</v>
      </c>
      <c r="I124" t="s">
        <v>72</v>
      </c>
    </row>
    <row r="125" spans="1:9" x14ac:dyDescent="0.25">
      <c r="A125" s="1">
        <v>43770</v>
      </c>
      <c r="B125" t="s">
        <v>30</v>
      </c>
      <c r="C125" t="s">
        <v>10</v>
      </c>
      <c r="D125" t="s">
        <v>63</v>
      </c>
      <c r="E125">
        <v>0</v>
      </c>
      <c r="F125">
        <v>6.9</v>
      </c>
      <c r="G125">
        <v>0</v>
      </c>
      <c r="H125">
        <v>0</v>
      </c>
      <c r="I125" t="s">
        <v>64</v>
      </c>
    </row>
    <row r="126" spans="1:9" x14ac:dyDescent="0.25">
      <c r="A126" s="1">
        <v>43789</v>
      </c>
      <c r="B126" t="s">
        <v>30</v>
      </c>
      <c r="C126" t="s">
        <v>10</v>
      </c>
      <c r="D126" t="s">
        <v>61</v>
      </c>
      <c r="E126">
        <v>5.36</v>
      </c>
      <c r="F126">
        <v>-245.1</v>
      </c>
      <c r="G126">
        <v>0</v>
      </c>
      <c r="H126">
        <v>0</v>
      </c>
      <c r="I126" t="s">
        <v>62</v>
      </c>
    </row>
    <row r="127" spans="1:9" x14ac:dyDescent="0.25">
      <c r="A127" s="1">
        <v>43789</v>
      </c>
      <c r="B127" t="s">
        <v>30</v>
      </c>
      <c r="C127" t="s">
        <v>10</v>
      </c>
      <c r="D127" t="s">
        <v>61</v>
      </c>
      <c r="E127">
        <v>8.9999999999999993E-3</v>
      </c>
      <c r="F127">
        <v>-0.4</v>
      </c>
      <c r="G127">
        <v>0</v>
      </c>
      <c r="H127">
        <v>0</v>
      </c>
      <c r="I127" t="s">
        <v>62</v>
      </c>
    </row>
    <row r="128" spans="1:9" x14ac:dyDescent="0.25">
      <c r="A128" s="1">
        <v>43789</v>
      </c>
      <c r="B128" t="s">
        <v>30</v>
      </c>
      <c r="C128" t="s">
        <v>10</v>
      </c>
      <c r="D128" t="s">
        <v>61</v>
      </c>
      <c r="E128">
        <v>3.7999999999999999E-2</v>
      </c>
      <c r="F128">
        <v>-1.76</v>
      </c>
      <c r="G128">
        <v>0</v>
      </c>
      <c r="H128">
        <v>0</v>
      </c>
      <c r="I128" t="s">
        <v>62</v>
      </c>
    </row>
    <row r="129" spans="1:9" x14ac:dyDescent="0.25">
      <c r="A129" s="1">
        <v>43789</v>
      </c>
      <c r="B129" t="s">
        <v>30</v>
      </c>
      <c r="C129" t="s">
        <v>10</v>
      </c>
      <c r="D129" t="s">
        <v>61</v>
      </c>
      <c r="E129">
        <v>0</v>
      </c>
      <c r="F129">
        <v>0.4</v>
      </c>
      <c r="G129">
        <v>0</v>
      </c>
      <c r="H129">
        <v>0</v>
      </c>
      <c r="I129" t="s">
        <v>62</v>
      </c>
    </row>
    <row r="130" spans="1:9" x14ac:dyDescent="0.25">
      <c r="A130" s="1">
        <v>43789</v>
      </c>
      <c r="B130" t="s">
        <v>30</v>
      </c>
      <c r="C130" t="s">
        <v>10</v>
      </c>
      <c r="D130" t="s">
        <v>61</v>
      </c>
      <c r="E130">
        <v>0</v>
      </c>
      <c r="F130">
        <v>1.76</v>
      </c>
      <c r="G130">
        <v>0</v>
      </c>
      <c r="H130">
        <v>0</v>
      </c>
      <c r="I130" t="s">
        <v>62</v>
      </c>
    </row>
    <row r="131" spans="1:9" x14ac:dyDescent="0.25">
      <c r="A131" s="1">
        <v>43789</v>
      </c>
      <c r="B131" t="s">
        <v>30</v>
      </c>
      <c r="C131" t="s">
        <v>10</v>
      </c>
      <c r="D131" t="s">
        <v>61</v>
      </c>
      <c r="E131">
        <v>0</v>
      </c>
      <c r="F131">
        <v>245.1</v>
      </c>
      <c r="G131">
        <v>0</v>
      </c>
      <c r="H131">
        <v>0</v>
      </c>
      <c r="I131" t="s">
        <v>62</v>
      </c>
    </row>
    <row r="132" spans="1:9" x14ac:dyDescent="0.25">
      <c r="A132" s="1">
        <v>43801</v>
      </c>
      <c r="B132" t="s">
        <v>30</v>
      </c>
      <c r="C132" t="s">
        <v>10</v>
      </c>
      <c r="D132" t="s">
        <v>63</v>
      </c>
      <c r="E132">
        <v>0.57899999999999996</v>
      </c>
      <c r="F132">
        <v>-6.93</v>
      </c>
      <c r="G132">
        <v>0</v>
      </c>
      <c r="H132">
        <v>0</v>
      </c>
      <c r="I132" t="s">
        <v>72</v>
      </c>
    </row>
    <row r="133" spans="1:9" x14ac:dyDescent="0.25">
      <c r="A133" s="1">
        <v>43801</v>
      </c>
      <c r="B133" t="s">
        <v>30</v>
      </c>
      <c r="C133" t="s">
        <v>10</v>
      </c>
      <c r="D133" t="s">
        <v>63</v>
      </c>
      <c r="E133">
        <v>0</v>
      </c>
      <c r="F133">
        <v>6.93</v>
      </c>
      <c r="G133">
        <v>0</v>
      </c>
      <c r="H133">
        <v>0</v>
      </c>
      <c r="I133" t="s">
        <v>64</v>
      </c>
    </row>
    <row r="134" spans="1:9" x14ac:dyDescent="0.25">
      <c r="A134" s="1">
        <v>43811</v>
      </c>
      <c r="B134" t="s">
        <v>30</v>
      </c>
      <c r="C134" t="s">
        <v>10</v>
      </c>
      <c r="D134" t="s">
        <v>53</v>
      </c>
      <c r="E134">
        <v>0.22900000000000001</v>
      </c>
      <c r="F134">
        <v>-9.7799999999999994</v>
      </c>
      <c r="G134">
        <v>0</v>
      </c>
      <c r="H134">
        <v>0</v>
      </c>
      <c r="I134" t="s">
        <v>54</v>
      </c>
    </row>
    <row r="135" spans="1:9" x14ac:dyDescent="0.25">
      <c r="A135" s="1">
        <v>43811</v>
      </c>
      <c r="B135" t="s">
        <v>30</v>
      </c>
      <c r="C135" t="s">
        <v>10</v>
      </c>
      <c r="D135" t="s">
        <v>53</v>
      </c>
      <c r="E135">
        <v>1E-3</v>
      </c>
      <c r="F135">
        <v>-0.06</v>
      </c>
      <c r="G135">
        <v>0</v>
      </c>
      <c r="H135">
        <v>0</v>
      </c>
      <c r="I135" t="s">
        <v>54</v>
      </c>
    </row>
    <row r="136" spans="1:9" x14ac:dyDescent="0.25">
      <c r="A136" s="1">
        <v>43811</v>
      </c>
      <c r="B136" t="s">
        <v>30</v>
      </c>
      <c r="C136" t="s">
        <v>10</v>
      </c>
      <c r="D136" t="s">
        <v>53</v>
      </c>
      <c r="E136">
        <v>0</v>
      </c>
      <c r="F136">
        <v>0.06</v>
      </c>
      <c r="G136">
        <v>0</v>
      </c>
      <c r="H136">
        <v>0</v>
      </c>
      <c r="I136" t="s">
        <v>54</v>
      </c>
    </row>
    <row r="137" spans="1:9" x14ac:dyDescent="0.25">
      <c r="A137" s="1">
        <v>43811</v>
      </c>
      <c r="B137" t="s">
        <v>30</v>
      </c>
      <c r="C137" t="s">
        <v>10</v>
      </c>
      <c r="D137" t="s">
        <v>53</v>
      </c>
      <c r="E137">
        <v>0</v>
      </c>
      <c r="F137">
        <v>9.7799999999999994</v>
      </c>
      <c r="G137">
        <v>0</v>
      </c>
      <c r="H137">
        <v>0</v>
      </c>
      <c r="I137" t="s">
        <v>54</v>
      </c>
    </row>
    <row r="138" spans="1:9" x14ac:dyDescent="0.25">
      <c r="A138" s="1">
        <v>43811</v>
      </c>
      <c r="B138" t="s">
        <v>30</v>
      </c>
      <c r="C138" t="s">
        <v>10</v>
      </c>
      <c r="D138" t="s">
        <v>53</v>
      </c>
      <c r="E138">
        <v>0.372</v>
      </c>
      <c r="F138">
        <v>-15.93</v>
      </c>
      <c r="G138">
        <v>0</v>
      </c>
      <c r="H138">
        <v>0</v>
      </c>
      <c r="I138" t="s">
        <v>54</v>
      </c>
    </row>
    <row r="139" spans="1:9" x14ac:dyDescent="0.25">
      <c r="A139" s="1">
        <v>43811</v>
      </c>
      <c r="B139" t="s">
        <v>30</v>
      </c>
      <c r="C139" t="s">
        <v>10</v>
      </c>
      <c r="D139" t="s">
        <v>106</v>
      </c>
      <c r="E139">
        <v>0.77700000000000002</v>
      </c>
      <c r="F139">
        <v>-33.14</v>
      </c>
      <c r="G139">
        <v>0</v>
      </c>
      <c r="H139">
        <v>0</v>
      </c>
      <c r="I139" t="s">
        <v>107</v>
      </c>
    </row>
    <row r="140" spans="1:9" x14ac:dyDescent="0.25">
      <c r="A140" s="1">
        <v>43811</v>
      </c>
      <c r="B140" t="s">
        <v>30</v>
      </c>
      <c r="C140" t="s">
        <v>10</v>
      </c>
      <c r="D140" t="s">
        <v>53</v>
      </c>
      <c r="E140">
        <v>2E-3</v>
      </c>
      <c r="F140">
        <v>-0.1</v>
      </c>
      <c r="G140">
        <v>0</v>
      </c>
      <c r="H140">
        <v>0</v>
      </c>
      <c r="I140" t="s">
        <v>54</v>
      </c>
    </row>
    <row r="141" spans="1:9" x14ac:dyDescent="0.25">
      <c r="A141" s="1">
        <v>43811</v>
      </c>
      <c r="B141" t="s">
        <v>30</v>
      </c>
      <c r="C141" t="s">
        <v>10</v>
      </c>
      <c r="D141" t="s">
        <v>106</v>
      </c>
      <c r="E141">
        <v>2.4E-2</v>
      </c>
      <c r="F141">
        <v>-1.01</v>
      </c>
      <c r="G141">
        <v>0</v>
      </c>
      <c r="H141">
        <v>0</v>
      </c>
      <c r="I141" t="s">
        <v>107</v>
      </c>
    </row>
    <row r="142" spans="1:9" x14ac:dyDescent="0.25">
      <c r="A142" s="1">
        <v>43811</v>
      </c>
      <c r="B142" t="s">
        <v>30</v>
      </c>
      <c r="C142" t="s">
        <v>10</v>
      </c>
      <c r="D142" t="s">
        <v>53</v>
      </c>
      <c r="E142">
        <v>0</v>
      </c>
      <c r="F142">
        <v>0.1</v>
      </c>
      <c r="G142">
        <v>0</v>
      </c>
      <c r="H142">
        <v>0</v>
      </c>
      <c r="I142" t="s">
        <v>54</v>
      </c>
    </row>
    <row r="143" spans="1:9" x14ac:dyDescent="0.25">
      <c r="A143" s="1">
        <v>43811</v>
      </c>
      <c r="B143" t="s">
        <v>30</v>
      </c>
      <c r="C143" t="s">
        <v>10</v>
      </c>
      <c r="D143" t="s">
        <v>106</v>
      </c>
      <c r="E143">
        <v>0</v>
      </c>
      <c r="F143">
        <v>1.01</v>
      </c>
      <c r="G143">
        <v>0</v>
      </c>
      <c r="H143">
        <v>0</v>
      </c>
      <c r="I143" t="s">
        <v>107</v>
      </c>
    </row>
    <row r="144" spans="1:9" x14ac:dyDescent="0.25">
      <c r="A144" s="1">
        <v>43811</v>
      </c>
      <c r="B144" t="s">
        <v>30</v>
      </c>
      <c r="C144" t="s">
        <v>10</v>
      </c>
      <c r="D144" t="s">
        <v>53</v>
      </c>
      <c r="E144">
        <v>0</v>
      </c>
      <c r="F144">
        <v>15.93</v>
      </c>
      <c r="G144">
        <v>0</v>
      </c>
      <c r="H144">
        <v>0</v>
      </c>
      <c r="I144" t="s">
        <v>54</v>
      </c>
    </row>
    <row r="145" spans="1:9" x14ac:dyDescent="0.25">
      <c r="A145" s="1">
        <v>43811</v>
      </c>
      <c r="B145" t="s">
        <v>30</v>
      </c>
      <c r="C145" t="s">
        <v>10</v>
      </c>
      <c r="D145" t="s">
        <v>106</v>
      </c>
      <c r="E145">
        <v>0</v>
      </c>
      <c r="F145">
        <v>33.14</v>
      </c>
      <c r="G145">
        <v>0</v>
      </c>
      <c r="H145">
        <v>0</v>
      </c>
      <c r="I145" t="s">
        <v>107</v>
      </c>
    </row>
    <row r="146" spans="1:9" x14ac:dyDescent="0.25">
      <c r="A146" s="1">
        <v>43812</v>
      </c>
      <c r="B146" t="s">
        <v>30</v>
      </c>
      <c r="C146" t="s">
        <v>10</v>
      </c>
      <c r="D146" t="s">
        <v>77</v>
      </c>
      <c r="E146">
        <v>3.5779999999999998</v>
      </c>
      <c r="F146">
        <v>-103.75</v>
      </c>
      <c r="G146">
        <v>0</v>
      </c>
      <c r="H146">
        <v>0</v>
      </c>
      <c r="I146" t="s">
        <v>78</v>
      </c>
    </row>
    <row r="147" spans="1:9" x14ac:dyDescent="0.25">
      <c r="A147" s="1">
        <v>43812</v>
      </c>
      <c r="B147" t="s">
        <v>30</v>
      </c>
      <c r="C147" t="s">
        <v>10</v>
      </c>
      <c r="D147" t="s">
        <v>77</v>
      </c>
      <c r="E147">
        <v>0.85</v>
      </c>
      <c r="F147">
        <v>-24.64</v>
      </c>
      <c r="G147">
        <v>0</v>
      </c>
      <c r="H147">
        <v>0</v>
      </c>
      <c r="I147" t="s">
        <v>78</v>
      </c>
    </row>
    <row r="148" spans="1:9" x14ac:dyDescent="0.25">
      <c r="A148" s="1">
        <v>43812</v>
      </c>
      <c r="B148" t="s">
        <v>30</v>
      </c>
      <c r="C148" t="s">
        <v>10</v>
      </c>
      <c r="D148" t="s">
        <v>77</v>
      </c>
      <c r="E148">
        <v>0</v>
      </c>
      <c r="F148">
        <v>24.64</v>
      </c>
      <c r="G148">
        <v>0</v>
      </c>
      <c r="H148">
        <v>0</v>
      </c>
      <c r="I148" t="s">
        <v>78</v>
      </c>
    </row>
    <row r="149" spans="1:9" x14ac:dyDescent="0.25">
      <c r="A149" s="1">
        <v>43812</v>
      </c>
      <c r="B149" t="s">
        <v>30</v>
      </c>
      <c r="C149" t="s">
        <v>10</v>
      </c>
      <c r="D149" t="s">
        <v>77</v>
      </c>
      <c r="E149">
        <v>0</v>
      </c>
      <c r="F149">
        <v>103.75</v>
      </c>
      <c r="G149">
        <v>0</v>
      </c>
      <c r="H149">
        <v>0</v>
      </c>
      <c r="I149" t="s">
        <v>78</v>
      </c>
    </row>
    <row r="150" spans="1:9" x14ac:dyDescent="0.25">
      <c r="A150" s="1">
        <v>43812</v>
      </c>
      <c r="B150" t="s">
        <v>30</v>
      </c>
      <c r="C150" t="s">
        <v>10</v>
      </c>
      <c r="D150" t="s">
        <v>77</v>
      </c>
      <c r="E150">
        <v>3.8530000000000002</v>
      </c>
      <c r="F150">
        <v>-111.75</v>
      </c>
      <c r="G150">
        <v>0</v>
      </c>
      <c r="H150">
        <v>0</v>
      </c>
      <c r="I150" t="s">
        <v>78</v>
      </c>
    </row>
    <row r="151" spans="1:9" x14ac:dyDescent="0.25">
      <c r="A151" s="1">
        <v>43812</v>
      </c>
      <c r="B151" t="s">
        <v>30</v>
      </c>
      <c r="C151" t="s">
        <v>10</v>
      </c>
      <c r="D151" t="s">
        <v>77</v>
      </c>
      <c r="E151">
        <v>0.91500000000000004</v>
      </c>
      <c r="F151">
        <v>-26.54</v>
      </c>
      <c r="G151">
        <v>0</v>
      </c>
      <c r="H151">
        <v>0</v>
      </c>
      <c r="I151" t="s">
        <v>78</v>
      </c>
    </row>
    <row r="152" spans="1:9" x14ac:dyDescent="0.25">
      <c r="A152" s="1">
        <v>43812</v>
      </c>
      <c r="B152" t="s">
        <v>30</v>
      </c>
      <c r="C152" t="s">
        <v>10</v>
      </c>
      <c r="D152" t="s">
        <v>77</v>
      </c>
      <c r="E152">
        <v>0</v>
      </c>
      <c r="F152">
        <v>26.54</v>
      </c>
      <c r="G152">
        <v>0</v>
      </c>
      <c r="H152">
        <v>0</v>
      </c>
      <c r="I152" t="s">
        <v>78</v>
      </c>
    </row>
    <row r="153" spans="1:9" x14ac:dyDescent="0.25">
      <c r="A153" s="1">
        <v>43812</v>
      </c>
      <c r="B153" t="s">
        <v>30</v>
      </c>
      <c r="C153" t="s">
        <v>10</v>
      </c>
      <c r="D153" t="s">
        <v>77</v>
      </c>
      <c r="E153">
        <v>0</v>
      </c>
      <c r="F153">
        <v>111.75</v>
      </c>
      <c r="G153">
        <v>0</v>
      </c>
      <c r="H153">
        <v>0</v>
      </c>
      <c r="I153" t="s">
        <v>78</v>
      </c>
    </row>
    <row r="154" spans="1:9" x14ac:dyDescent="0.25">
      <c r="A154" s="1">
        <v>43816</v>
      </c>
      <c r="B154" t="s">
        <v>30</v>
      </c>
      <c r="C154" t="s">
        <v>10</v>
      </c>
      <c r="D154" t="s">
        <v>70</v>
      </c>
      <c r="E154">
        <v>2.3660000000000001</v>
      </c>
      <c r="F154">
        <v>-136.71</v>
      </c>
      <c r="G154">
        <v>0</v>
      </c>
      <c r="H154">
        <v>0</v>
      </c>
      <c r="I154" t="s">
        <v>71</v>
      </c>
    </row>
    <row r="155" spans="1:9" x14ac:dyDescent="0.25">
      <c r="A155" s="1">
        <v>43816</v>
      </c>
      <c r="B155" t="s">
        <v>30</v>
      </c>
      <c r="C155" t="s">
        <v>10</v>
      </c>
      <c r="D155" t="s">
        <v>70</v>
      </c>
      <c r="E155">
        <v>0</v>
      </c>
      <c r="F155">
        <v>136.71</v>
      </c>
      <c r="G155">
        <v>0</v>
      </c>
      <c r="H155">
        <v>0</v>
      </c>
      <c r="I155" t="s">
        <v>71</v>
      </c>
    </row>
    <row r="156" spans="1:9" x14ac:dyDescent="0.25">
      <c r="A156" s="1">
        <v>43816</v>
      </c>
      <c r="B156" t="s">
        <v>30</v>
      </c>
      <c r="C156" t="s">
        <v>10</v>
      </c>
      <c r="D156" t="s">
        <v>134</v>
      </c>
      <c r="E156">
        <v>0.92300000000000004</v>
      </c>
      <c r="F156">
        <v>-53.55</v>
      </c>
      <c r="G156">
        <v>0</v>
      </c>
      <c r="H156">
        <v>0</v>
      </c>
      <c r="I156" t="s">
        <v>135</v>
      </c>
    </row>
    <row r="157" spans="1:9" x14ac:dyDescent="0.25">
      <c r="A157" s="1">
        <v>43816</v>
      </c>
      <c r="B157" t="s">
        <v>30</v>
      </c>
      <c r="C157" t="s">
        <v>10</v>
      </c>
      <c r="D157" t="s">
        <v>134</v>
      </c>
      <c r="E157">
        <v>1E-3</v>
      </c>
      <c r="F157">
        <v>-0.06</v>
      </c>
      <c r="G157">
        <v>0</v>
      </c>
      <c r="H157">
        <v>0</v>
      </c>
      <c r="I157" t="s">
        <v>135</v>
      </c>
    </row>
    <row r="158" spans="1:9" x14ac:dyDescent="0.25">
      <c r="A158" s="1">
        <v>43816</v>
      </c>
      <c r="B158" t="s">
        <v>30</v>
      </c>
      <c r="C158" t="s">
        <v>10</v>
      </c>
      <c r="D158" t="s">
        <v>134</v>
      </c>
      <c r="E158">
        <v>0</v>
      </c>
      <c r="F158">
        <v>0.06</v>
      </c>
      <c r="G158">
        <v>0</v>
      </c>
      <c r="H158">
        <v>0</v>
      </c>
      <c r="I158" t="s">
        <v>135</v>
      </c>
    </row>
    <row r="159" spans="1:9" x14ac:dyDescent="0.25">
      <c r="A159" s="1">
        <v>43816</v>
      </c>
      <c r="B159" t="s">
        <v>30</v>
      </c>
      <c r="C159" t="s">
        <v>10</v>
      </c>
      <c r="D159" t="s">
        <v>134</v>
      </c>
      <c r="E159">
        <v>0</v>
      </c>
      <c r="F159">
        <v>53.55</v>
      </c>
      <c r="G159">
        <v>0</v>
      </c>
      <c r="H159">
        <v>0</v>
      </c>
      <c r="I159" t="s">
        <v>135</v>
      </c>
    </row>
    <row r="160" spans="1:9" x14ac:dyDescent="0.25">
      <c r="A160" s="1">
        <v>43817</v>
      </c>
      <c r="B160" t="s">
        <v>30</v>
      </c>
      <c r="C160" t="s">
        <v>10</v>
      </c>
      <c r="D160" t="s">
        <v>117</v>
      </c>
      <c r="E160">
        <v>1.077</v>
      </c>
      <c r="F160">
        <v>-43.35</v>
      </c>
      <c r="G160">
        <v>0</v>
      </c>
      <c r="H160">
        <v>0</v>
      </c>
      <c r="I160" t="s">
        <v>118</v>
      </c>
    </row>
    <row r="161" spans="1:9" x14ac:dyDescent="0.25">
      <c r="A161" s="1">
        <v>43817</v>
      </c>
      <c r="B161" t="s">
        <v>30</v>
      </c>
      <c r="C161" t="s">
        <v>10</v>
      </c>
      <c r="D161" t="s">
        <v>117</v>
      </c>
      <c r="E161">
        <v>0</v>
      </c>
      <c r="F161">
        <v>43.35</v>
      </c>
      <c r="G161">
        <v>0</v>
      </c>
      <c r="H161">
        <v>0</v>
      </c>
      <c r="I161" t="s">
        <v>118</v>
      </c>
    </row>
    <row r="162" spans="1:9" x14ac:dyDescent="0.25">
      <c r="A162" s="1">
        <v>43818</v>
      </c>
      <c r="B162" t="s">
        <v>30</v>
      </c>
      <c r="C162" t="s">
        <v>10</v>
      </c>
      <c r="D162" t="s">
        <v>33</v>
      </c>
      <c r="E162">
        <v>1.734</v>
      </c>
      <c r="F162">
        <v>-43.06</v>
      </c>
      <c r="G162">
        <v>0</v>
      </c>
      <c r="H162">
        <v>0</v>
      </c>
      <c r="I162" t="s">
        <v>34</v>
      </c>
    </row>
    <row r="163" spans="1:9" x14ac:dyDescent="0.25">
      <c r="A163" s="1">
        <v>43818</v>
      </c>
      <c r="B163" t="s">
        <v>30</v>
      </c>
      <c r="C163" t="s">
        <v>10</v>
      </c>
      <c r="D163" t="s">
        <v>33</v>
      </c>
      <c r="E163">
        <v>0</v>
      </c>
      <c r="F163">
        <v>43.06</v>
      </c>
      <c r="G163">
        <v>0</v>
      </c>
      <c r="H163">
        <v>0</v>
      </c>
      <c r="I163" t="s">
        <v>34</v>
      </c>
    </row>
    <row r="164" spans="1:9" x14ac:dyDescent="0.25">
      <c r="A164" s="1">
        <v>43818</v>
      </c>
      <c r="B164" t="s">
        <v>30</v>
      </c>
      <c r="C164" t="s">
        <v>10</v>
      </c>
      <c r="D164" t="s">
        <v>33</v>
      </c>
      <c r="E164">
        <v>1.7789999999999999</v>
      </c>
      <c r="F164">
        <v>-44.18</v>
      </c>
      <c r="G164">
        <v>0</v>
      </c>
      <c r="H164">
        <v>0</v>
      </c>
      <c r="I164" t="s">
        <v>34</v>
      </c>
    </row>
    <row r="165" spans="1:9" x14ac:dyDescent="0.25">
      <c r="A165" s="1">
        <v>43818</v>
      </c>
      <c r="B165" t="s">
        <v>30</v>
      </c>
      <c r="C165" t="s">
        <v>10</v>
      </c>
      <c r="D165" t="s">
        <v>33</v>
      </c>
      <c r="E165">
        <v>0</v>
      </c>
      <c r="F165">
        <v>44.18</v>
      </c>
      <c r="G165">
        <v>0</v>
      </c>
      <c r="H165">
        <v>0</v>
      </c>
      <c r="I165" t="s">
        <v>34</v>
      </c>
    </row>
    <row r="166" spans="1:9" x14ac:dyDescent="0.25">
      <c r="A166" s="1">
        <v>43819</v>
      </c>
      <c r="B166" t="s">
        <v>30</v>
      </c>
      <c r="C166" t="s">
        <v>10</v>
      </c>
      <c r="D166" t="s">
        <v>28</v>
      </c>
      <c r="E166">
        <v>0.33400000000000002</v>
      </c>
      <c r="F166">
        <v>-14.76</v>
      </c>
      <c r="G166">
        <v>0</v>
      </c>
      <c r="H166">
        <v>0</v>
      </c>
      <c r="I166" t="s">
        <v>29</v>
      </c>
    </row>
    <row r="167" spans="1:9" x14ac:dyDescent="0.25">
      <c r="A167" s="1">
        <v>43819</v>
      </c>
      <c r="B167" t="s">
        <v>30</v>
      </c>
      <c r="C167" t="s">
        <v>10</v>
      </c>
      <c r="D167" t="s">
        <v>28</v>
      </c>
      <c r="E167">
        <v>4.2999999999999997E-2</v>
      </c>
      <c r="F167">
        <v>-1.92</v>
      </c>
      <c r="G167">
        <v>0</v>
      </c>
      <c r="H167">
        <v>0</v>
      </c>
      <c r="I167" t="s">
        <v>29</v>
      </c>
    </row>
    <row r="168" spans="1:9" x14ac:dyDescent="0.25">
      <c r="A168" s="1">
        <v>43819</v>
      </c>
      <c r="B168" t="s">
        <v>30</v>
      </c>
      <c r="C168" t="s">
        <v>10</v>
      </c>
      <c r="D168" t="s">
        <v>28</v>
      </c>
      <c r="E168">
        <v>0</v>
      </c>
      <c r="F168">
        <v>1.92</v>
      </c>
      <c r="G168">
        <v>0</v>
      </c>
      <c r="H168">
        <v>0</v>
      </c>
      <c r="I168" t="s">
        <v>29</v>
      </c>
    </row>
    <row r="169" spans="1:9" x14ac:dyDescent="0.25">
      <c r="A169" s="1">
        <v>43819</v>
      </c>
      <c r="B169" t="s">
        <v>30</v>
      </c>
      <c r="C169" t="s">
        <v>10</v>
      </c>
      <c r="D169" t="s">
        <v>28</v>
      </c>
      <c r="E169">
        <v>0</v>
      </c>
      <c r="F169">
        <v>14.76</v>
      </c>
      <c r="G169">
        <v>0</v>
      </c>
      <c r="H169">
        <v>0</v>
      </c>
      <c r="I169" t="s">
        <v>29</v>
      </c>
    </row>
    <row r="170" spans="1:9" x14ac:dyDescent="0.25">
      <c r="A170" s="1">
        <v>43819</v>
      </c>
      <c r="B170" t="s">
        <v>30</v>
      </c>
      <c r="C170" t="s">
        <v>10</v>
      </c>
      <c r="D170" t="s">
        <v>28</v>
      </c>
      <c r="E170">
        <v>0.30599999999999999</v>
      </c>
      <c r="F170">
        <v>-13.53</v>
      </c>
      <c r="G170">
        <v>0</v>
      </c>
      <c r="H170">
        <v>0</v>
      </c>
      <c r="I170" t="s">
        <v>29</v>
      </c>
    </row>
    <row r="171" spans="1:9" x14ac:dyDescent="0.25">
      <c r="A171" s="1">
        <v>43819</v>
      </c>
      <c r="B171" t="s">
        <v>30</v>
      </c>
      <c r="C171" t="s">
        <v>10</v>
      </c>
      <c r="D171" t="s">
        <v>136</v>
      </c>
      <c r="E171">
        <v>0.46899999999999997</v>
      </c>
      <c r="F171">
        <v>-24.38</v>
      </c>
      <c r="G171">
        <v>0</v>
      </c>
      <c r="H171">
        <v>0</v>
      </c>
      <c r="I171" t="s">
        <v>137</v>
      </c>
    </row>
    <row r="172" spans="1:9" x14ac:dyDescent="0.25">
      <c r="A172" s="1">
        <v>43819</v>
      </c>
      <c r="B172" t="s">
        <v>30</v>
      </c>
      <c r="C172" t="s">
        <v>10</v>
      </c>
      <c r="D172" t="s">
        <v>125</v>
      </c>
      <c r="E172">
        <v>7.57</v>
      </c>
      <c r="F172">
        <v>-101.81</v>
      </c>
      <c r="G172">
        <v>0</v>
      </c>
      <c r="H172">
        <v>0</v>
      </c>
      <c r="I172" t="s">
        <v>126</v>
      </c>
    </row>
    <row r="173" spans="1:9" x14ac:dyDescent="0.25">
      <c r="A173" s="1">
        <v>43819</v>
      </c>
      <c r="B173" t="s">
        <v>30</v>
      </c>
      <c r="C173" t="s">
        <v>10</v>
      </c>
      <c r="D173" t="s">
        <v>28</v>
      </c>
      <c r="E173">
        <v>0.04</v>
      </c>
      <c r="F173">
        <v>-1.76</v>
      </c>
      <c r="G173">
        <v>0</v>
      </c>
      <c r="H173">
        <v>0</v>
      </c>
      <c r="I173" t="s">
        <v>29</v>
      </c>
    </row>
    <row r="174" spans="1:9" x14ac:dyDescent="0.25">
      <c r="A174" s="1">
        <v>43819</v>
      </c>
      <c r="B174" t="s">
        <v>30</v>
      </c>
      <c r="C174" t="s">
        <v>10</v>
      </c>
      <c r="D174" t="s">
        <v>136</v>
      </c>
      <c r="E174">
        <v>4.7E-2</v>
      </c>
      <c r="F174">
        <v>-2.4300000000000002</v>
      </c>
      <c r="G174">
        <v>0</v>
      </c>
      <c r="H174">
        <v>0</v>
      </c>
      <c r="I174" t="s">
        <v>137</v>
      </c>
    </row>
    <row r="175" spans="1:9" x14ac:dyDescent="0.25">
      <c r="A175" s="1">
        <v>43819</v>
      </c>
      <c r="B175" t="s">
        <v>30</v>
      </c>
      <c r="C175" t="s">
        <v>10</v>
      </c>
      <c r="D175" t="s">
        <v>28</v>
      </c>
      <c r="E175">
        <v>0</v>
      </c>
      <c r="F175">
        <v>1.76</v>
      </c>
      <c r="G175">
        <v>0</v>
      </c>
      <c r="H175">
        <v>0</v>
      </c>
      <c r="I175" t="s">
        <v>29</v>
      </c>
    </row>
    <row r="176" spans="1:9" x14ac:dyDescent="0.25">
      <c r="A176" s="1">
        <v>43819</v>
      </c>
      <c r="B176" t="s">
        <v>30</v>
      </c>
      <c r="C176" t="s">
        <v>10</v>
      </c>
      <c r="D176" t="s">
        <v>136</v>
      </c>
      <c r="E176">
        <v>0</v>
      </c>
      <c r="F176">
        <v>2.4300000000000002</v>
      </c>
      <c r="G176">
        <v>0</v>
      </c>
      <c r="H176">
        <v>0</v>
      </c>
      <c r="I176" t="s">
        <v>137</v>
      </c>
    </row>
    <row r="177" spans="1:9" x14ac:dyDescent="0.25">
      <c r="A177" s="1">
        <v>43819</v>
      </c>
      <c r="B177" t="s">
        <v>30</v>
      </c>
      <c r="C177" t="s">
        <v>10</v>
      </c>
      <c r="D177" t="s">
        <v>125</v>
      </c>
      <c r="E177">
        <v>0</v>
      </c>
      <c r="F177">
        <v>101.81</v>
      </c>
      <c r="G177">
        <v>0</v>
      </c>
      <c r="H177">
        <v>0</v>
      </c>
      <c r="I177" t="s">
        <v>126</v>
      </c>
    </row>
    <row r="178" spans="1:9" x14ac:dyDescent="0.25">
      <c r="A178" s="1">
        <v>43819</v>
      </c>
      <c r="B178" t="s">
        <v>30</v>
      </c>
      <c r="C178" t="s">
        <v>10</v>
      </c>
      <c r="D178" t="s">
        <v>28</v>
      </c>
      <c r="E178">
        <v>0</v>
      </c>
      <c r="F178">
        <v>13.53</v>
      </c>
      <c r="G178">
        <v>0</v>
      </c>
      <c r="H178">
        <v>0</v>
      </c>
      <c r="I178" t="s">
        <v>29</v>
      </c>
    </row>
    <row r="179" spans="1:9" x14ac:dyDescent="0.25">
      <c r="A179" s="1">
        <v>43819</v>
      </c>
      <c r="B179" t="s">
        <v>30</v>
      </c>
      <c r="C179" t="s">
        <v>10</v>
      </c>
      <c r="D179" t="s">
        <v>136</v>
      </c>
      <c r="E179">
        <v>0</v>
      </c>
      <c r="F179">
        <v>24.38</v>
      </c>
      <c r="G179">
        <v>0</v>
      </c>
      <c r="H179">
        <v>0</v>
      </c>
      <c r="I179" t="s">
        <v>137</v>
      </c>
    </row>
    <row r="180" spans="1:9" x14ac:dyDescent="0.25">
      <c r="A180" s="1">
        <v>43822</v>
      </c>
      <c r="B180" t="s">
        <v>30</v>
      </c>
      <c r="C180" t="s">
        <v>10</v>
      </c>
      <c r="D180" t="s">
        <v>31</v>
      </c>
      <c r="E180">
        <v>0.47</v>
      </c>
      <c r="F180">
        <v>-8.34</v>
      </c>
      <c r="G180">
        <v>0</v>
      </c>
      <c r="H180">
        <v>0</v>
      </c>
      <c r="I180" t="s">
        <v>32</v>
      </c>
    </row>
    <row r="181" spans="1:9" x14ac:dyDescent="0.25">
      <c r="A181" s="1">
        <v>43822</v>
      </c>
      <c r="B181" t="s">
        <v>30</v>
      </c>
      <c r="C181" t="s">
        <v>10</v>
      </c>
      <c r="D181" t="s">
        <v>31</v>
      </c>
      <c r="E181">
        <v>0.03</v>
      </c>
      <c r="F181">
        <v>-0.53</v>
      </c>
      <c r="G181">
        <v>0</v>
      </c>
      <c r="H181">
        <v>0</v>
      </c>
      <c r="I181" t="s">
        <v>32</v>
      </c>
    </row>
    <row r="182" spans="1:9" x14ac:dyDescent="0.25">
      <c r="A182" s="1">
        <v>43822</v>
      </c>
      <c r="B182" t="s">
        <v>30</v>
      </c>
      <c r="C182" t="s">
        <v>10</v>
      </c>
      <c r="D182" t="s">
        <v>88</v>
      </c>
      <c r="E182">
        <v>2.4E-2</v>
      </c>
      <c r="F182">
        <v>-1.2</v>
      </c>
      <c r="G182">
        <v>0</v>
      </c>
      <c r="H182">
        <v>0</v>
      </c>
      <c r="I182" t="s">
        <v>89</v>
      </c>
    </row>
    <row r="183" spans="1:9" x14ac:dyDescent="0.25">
      <c r="A183" s="1">
        <v>43822</v>
      </c>
      <c r="B183" t="s">
        <v>30</v>
      </c>
      <c r="C183" t="s">
        <v>10</v>
      </c>
      <c r="D183" t="s">
        <v>75</v>
      </c>
      <c r="E183">
        <v>1.3</v>
      </c>
      <c r="F183">
        <v>-18.2</v>
      </c>
      <c r="G183">
        <v>0</v>
      </c>
      <c r="H183">
        <v>0</v>
      </c>
      <c r="I183" t="s">
        <v>76</v>
      </c>
    </row>
    <row r="184" spans="1:9" x14ac:dyDescent="0.25">
      <c r="A184" s="1">
        <v>43822</v>
      </c>
      <c r="B184" t="s">
        <v>30</v>
      </c>
      <c r="C184" t="s">
        <v>10</v>
      </c>
      <c r="D184" t="s">
        <v>31</v>
      </c>
      <c r="E184">
        <v>0.40799999999999997</v>
      </c>
      <c r="F184">
        <v>-7.23</v>
      </c>
      <c r="G184">
        <v>0</v>
      </c>
      <c r="H184">
        <v>0</v>
      </c>
      <c r="I184" t="s">
        <v>32</v>
      </c>
    </row>
    <row r="185" spans="1:9" x14ac:dyDescent="0.25">
      <c r="A185" s="1">
        <v>43822</v>
      </c>
      <c r="B185" t="s">
        <v>30</v>
      </c>
      <c r="C185" t="s">
        <v>10</v>
      </c>
      <c r="D185" t="s">
        <v>88</v>
      </c>
      <c r="E185">
        <v>0.23899999999999999</v>
      </c>
      <c r="F185">
        <v>-11.79</v>
      </c>
      <c r="G185">
        <v>0</v>
      </c>
      <c r="H185">
        <v>0</v>
      </c>
      <c r="I185" t="s">
        <v>89</v>
      </c>
    </row>
    <row r="186" spans="1:9" x14ac:dyDescent="0.25">
      <c r="A186" s="1">
        <v>43822</v>
      </c>
      <c r="B186" t="s">
        <v>30</v>
      </c>
      <c r="C186" t="s">
        <v>10</v>
      </c>
      <c r="D186" t="s">
        <v>31</v>
      </c>
      <c r="E186">
        <v>0</v>
      </c>
      <c r="F186">
        <v>0.53</v>
      </c>
      <c r="G186">
        <v>0</v>
      </c>
      <c r="H186">
        <v>0</v>
      </c>
      <c r="I186" t="s">
        <v>32</v>
      </c>
    </row>
    <row r="187" spans="1:9" x14ac:dyDescent="0.25">
      <c r="A187" s="1">
        <v>43822</v>
      </c>
      <c r="B187" t="s">
        <v>30</v>
      </c>
      <c r="C187" t="s">
        <v>10</v>
      </c>
      <c r="D187" t="s">
        <v>31</v>
      </c>
      <c r="E187">
        <v>0</v>
      </c>
      <c r="F187">
        <v>7.23</v>
      </c>
      <c r="G187">
        <v>0</v>
      </c>
      <c r="H187">
        <v>0</v>
      </c>
      <c r="I187" t="s">
        <v>32</v>
      </c>
    </row>
    <row r="188" spans="1:9" x14ac:dyDescent="0.25">
      <c r="A188" s="1">
        <v>43822</v>
      </c>
      <c r="B188" t="s">
        <v>30</v>
      </c>
      <c r="C188" t="s">
        <v>10</v>
      </c>
      <c r="D188" t="s">
        <v>88</v>
      </c>
      <c r="E188">
        <v>0</v>
      </c>
      <c r="F188">
        <v>11.79</v>
      </c>
      <c r="G188">
        <v>0</v>
      </c>
      <c r="H188">
        <v>0</v>
      </c>
      <c r="I188" t="s">
        <v>89</v>
      </c>
    </row>
    <row r="189" spans="1:9" x14ac:dyDescent="0.25">
      <c r="A189" s="1">
        <v>43822</v>
      </c>
      <c r="B189" t="s">
        <v>30</v>
      </c>
      <c r="C189" t="s">
        <v>10</v>
      </c>
      <c r="D189" t="s">
        <v>75</v>
      </c>
      <c r="E189">
        <v>0</v>
      </c>
      <c r="F189">
        <v>18.2</v>
      </c>
      <c r="G189">
        <v>0</v>
      </c>
      <c r="H189">
        <v>0</v>
      </c>
      <c r="I189" t="s">
        <v>76</v>
      </c>
    </row>
    <row r="190" spans="1:9" x14ac:dyDescent="0.25">
      <c r="A190" s="1">
        <v>43822</v>
      </c>
      <c r="B190" t="s">
        <v>30</v>
      </c>
      <c r="C190" t="s">
        <v>10</v>
      </c>
      <c r="D190" t="s">
        <v>31</v>
      </c>
      <c r="E190">
        <v>0</v>
      </c>
      <c r="F190">
        <v>8.34</v>
      </c>
      <c r="G190">
        <v>0</v>
      </c>
      <c r="H190">
        <v>0</v>
      </c>
      <c r="I190" t="s">
        <v>32</v>
      </c>
    </row>
    <row r="191" spans="1:9" x14ac:dyDescent="0.25">
      <c r="A191" s="1">
        <v>43822</v>
      </c>
      <c r="B191" t="s">
        <v>30</v>
      </c>
      <c r="C191" t="s">
        <v>10</v>
      </c>
      <c r="D191" t="s">
        <v>88</v>
      </c>
      <c r="E191">
        <v>0</v>
      </c>
      <c r="F191">
        <v>1.2</v>
      </c>
      <c r="G191">
        <v>0</v>
      </c>
      <c r="H191">
        <v>0</v>
      </c>
      <c r="I191" t="s">
        <v>89</v>
      </c>
    </row>
    <row r="192" spans="1:9" x14ac:dyDescent="0.25">
      <c r="A192" s="1">
        <v>43822</v>
      </c>
      <c r="B192" t="s">
        <v>30</v>
      </c>
      <c r="C192" t="s">
        <v>10</v>
      </c>
      <c r="D192" t="s">
        <v>31</v>
      </c>
      <c r="E192">
        <v>1.1870000000000001</v>
      </c>
      <c r="F192">
        <v>-21.06</v>
      </c>
      <c r="G192">
        <v>0</v>
      </c>
      <c r="H192">
        <v>0</v>
      </c>
      <c r="I192" t="s">
        <v>32</v>
      </c>
    </row>
    <row r="193" spans="1:9" x14ac:dyDescent="0.25">
      <c r="A193" s="1">
        <v>43822</v>
      </c>
      <c r="B193" t="s">
        <v>30</v>
      </c>
      <c r="C193" t="s">
        <v>10</v>
      </c>
      <c r="D193" t="s">
        <v>31</v>
      </c>
      <c r="E193">
        <v>7.5999999999999998E-2</v>
      </c>
      <c r="F193">
        <v>-1.34</v>
      </c>
      <c r="G193">
        <v>0</v>
      </c>
      <c r="H193">
        <v>0</v>
      </c>
      <c r="I193" t="s">
        <v>32</v>
      </c>
    </row>
    <row r="194" spans="1:9" x14ac:dyDescent="0.25">
      <c r="A194" s="1">
        <v>43822</v>
      </c>
      <c r="B194" t="s">
        <v>30</v>
      </c>
      <c r="C194" t="s">
        <v>10</v>
      </c>
      <c r="D194" t="s">
        <v>31</v>
      </c>
      <c r="E194">
        <v>1.0289999999999999</v>
      </c>
      <c r="F194">
        <v>-18.25</v>
      </c>
      <c r="G194">
        <v>0</v>
      </c>
      <c r="H194">
        <v>0</v>
      </c>
      <c r="I194" t="s">
        <v>32</v>
      </c>
    </row>
    <row r="195" spans="1:9" x14ac:dyDescent="0.25">
      <c r="A195" s="1">
        <v>43822</v>
      </c>
      <c r="B195" t="s">
        <v>30</v>
      </c>
      <c r="C195" t="s">
        <v>10</v>
      </c>
      <c r="D195" t="s">
        <v>127</v>
      </c>
      <c r="E195">
        <v>0.22500000000000001</v>
      </c>
      <c r="F195">
        <v>-10.44</v>
      </c>
      <c r="G195">
        <v>0</v>
      </c>
      <c r="H195">
        <v>0</v>
      </c>
      <c r="I195" t="s">
        <v>128</v>
      </c>
    </row>
    <row r="196" spans="1:9" x14ac:dyDescent="0.25">
      <c r="A196" s="1">
        <v>43822</v>
      </c>
      <c r="B196" t="s">
        <v>30</v>
      </c>
      <c r="C196" t="s">
        <v>10</v>
      </c>
      <c r="D196" t="s">
        <v>31</v>
      </c>
      <c r="E196">
        <v>0</v>
      </c>
      <c r="F196">
        <v>1.34</v>
      </c>
      <c r="G196">
        <v>0</v>
      </c>
      <c r="H196">
        <v>0</v>
      </c>
      <c r="I196" t="s">
        <v>32</v>
      </c>
    </row>
    <row r="197" spans="1:9" x14ac:dyDescent="0.25">
      <c r="A197" s="1">
        <v>43822</v>
      </c>
      <c r="B197" t="s">
        <v>30</v>
      </c>
      <c r="C197" t="s">
        <v>10</v>
      </c>
      <c r="D197" t="s">
        <v>31</v>
      </c>
      <c r="E197">
        <v>0</v>
      </c>
      <c r="F197">
        <v>18.25</v>
      </c>
      <c r="G197">
        <v>0</v>
      </c>
      <c r="H197">
        <v>0</v>
      </c>
      <c r="I197" t="s">
        <v>32</v>
      </c>
    </row>
    <row r="198" spans="1:9" x14ac:dyDescent="0.25">
      <c r="A198" s="1">
        <v>43822</v>
      </c>
      <c r="B198" t="s">
        <v>30</v>
      </c>
      <c r="C198" t="s">
        <v>10</v>
      </c>
      <c r="D198" t="s">
        <v>31</v>
      </c>
      <c r="E198">
        <v>0</v>
      </c>
      <c r="F198">
        <v>21.06</v>
      </c>
      <c r="G198">
        <v>0</v>
      </c>
      <c r="H198">
        <v>0</v>
      </c>
      <c r="I198" t="s">
        <v>32</v>
      </c>
    </row>
    <row r="199" spans="1:9" x14ac:dyDescent="0.25">
      <c r="A199" s="1">
        <v>43822</v>
      </c>
      <c r="B199" t="s">
        <v>30</v>
      </c>
      <c r="C199" t="s">
        <v>10</v>
      </c>
      <c r="D199" t="s">
        <v>127</v>
      </c>
      <c r="E199">
        <v>0</v>
      </c>
      <c r="F199">
        <v>10.44</v>
      </c>
      <c r="G199">
        <v>0</v>
      </c>
      <c r="H199">
        <v>0</v>
      </c>
      <c r="I199" t="s">
        <v>128</v>
      </c>
    </row>
    <row r="200" spans="1:9" x14ac:dyDescent="0.25">
      <c r="A200" s="1">
        <v>43823</v>
      </c>
      <c r="B200" t="s">
        <v>30</v>
      </c>
      <c r="C200" t="s">
        <v>10</v>
      </c>
      <c r="D200" t="s">
        <v>120</v>
      </c>
      <c r="E200">
        <v>1.76</v>
      </c>
      <c r="F200">
        <v>-32.200000000000003</v>
      </c>
      <c r="G200">
        <v>0</v>
      </c>
      <c r="H200">
        <v>0</v>
      </c>
      <c r="I200" t="s">
        <v>121</v>
      </c>
    </row>
    <row r="201" spans="1:9" x14ac:dyDescent="0.25">
      <c r="A201" s="1">
        <v>43823</v>
      </c>
      <c r="B201" t="s">
        <v>30</v>
      </c>
      <c r="C201" t="s">
        <v>10</v>
      </c>
      <c r="D201" t="s">
        <v>120</v>
      </c>
      <c r="E201">
        <v>0.14899999999999999</v>
      </c>
      <c r="F201">
        <v>-2.72</v>
      </c>
      <c r="G201">
        <v>0</v>
      </c>
      <c r="H201">
        <v>0</v>
      </c>
      <c r="I201" t="s">
        <v>121</v>
      </c>
    </row>
    <row r="202" spans="1:9" x14ac:dyDescent="0.25">
      <c r="A202" s="1">
        <v>43823</v>
      </c>
      <c r="B202" t="s">
        <v>30</v>
      </c>
      <c r="C202" t="s">
        <v>10</v>
      </c>
      <c r="D202" t="s">
        <v>120</v>
      </c>
      <c r="E202">
        <v>0</v>
      </c>
      <c r="F202">
        <v>2.72</v>
      </c>
      <c r="G202">
        <v>0</v>
      </c>
      <c r="H202">
        <v>0</v>
      </c>
      <c r="I202" t="s">
        <v>121</v>
      </c>
    </row>
    <row r="203" spans="1:9" x14ac:dyDescent="0.25">
      <c r="A203" s="1">
        <v>43823</v>
      </c>
      <c r="B203" t="s">
        <v>30</v>
      </c>
      <c r="C203" t="s">
        <v>10</v>
      </c>
      <c r="D203" t="s">
        <v>120</v>
      </c>
      <c r="E203">
        <v>0</v>
      </c>
      <c r="F203">
        <v>32.200000000000003</v>
      </c>
      <c r="G203">
        <v>0</v>
      </c>
      <c r="H203">
        <v>0</v>
      </c>
      <c r="I203" t="s">
        <v>121</v>
      </c>
    </row>
    <row r="204" spans="1:9" x14ac:dyDescent="0.25">
      <c r="A204" s="1">
        <v>43826</v>
      </c>
      <c r="B204" t="s">
        <v>30</v>
      </c>
      <c r="C204" t="s">
        <v>10</v>
      </c>
      <c r="D204" t="s">
        <v>63</v>
      </c>
      <c r="E204">
        <v>0.40300000000000002</v>
      </c>
      <c r="F204">
        <v>-4.8499999999999996</v>
      </c>
      <c r="G204">
        <v>0</v>
      </c>
      <c r="H204">
        <v>0</v>
      </c>
      <c r="I204" t="s">
        <v>72</v>
      </c>
    </row>
    <row r="205" spans="1:9" x14ac:dyDescent="0.25">
      <c r="A205" s="1">
        <v>43826</v>
      </c>
      <c r="B205" t="s">
        <v>30</v>
      </c>
      <c r="C205" t="s">
        <v>10</v>
      </c>
      <c r="D205" t="s">
        <v>63</v>
      </c>
      <c r="E205">
        <v>0</v>
      </c>
      <c r="F205">
        <v>4.8499999999999996</v>
      </c>
      <c r="G205">
        <v>0</v>
      </c>
      <c r="H205">
        <v>0</v>
      </c>
      <c r="I205" t="s">
        <v>72</v>
      </c>
    </row>
    <row r="206" spans="1:9" x14ac:dyDescent="0.25">
      <c r="A206" s="1">
        <v>43826</v>
      </c>
      <c r="B206" t="s">
        <v>30</v>
      </c>
      <c r="C206" t="s">
        <v>10</v>
      </c>
      <c r="D206" t="s">
        <v>130</v>
      </c>
      <c r="E206">
        <v>5.7729999999999997</v>
      </c>
      <c r="F206">
        <v>-159.72999999999999</v>
      </c>
      <c r="G206">
        <v>0</v>
      </c>
      <c r="H206">
        <v>0</v>
      </c>
      <c r="I206" t="s">
        <v>131</v>
      </c>
    </row>
    <row r="207" spans="1:9" x14ac:dyDescent="0.25">
      <c r="A207" s="1">
        <v>43826</v>
      </c>
      <c r="B207" t="s">
        <v>30</v>
      </c>
      <c r="C207" t="s">
        <v>10</v>
      </c>
      <c r="D207" t="s">
        <v>130</v>
      </c>
      <c r="E207">
        <v>6.4000000000000001E-2</v>
      </c>
      <c r="F207">
        <v>-1.76</v>
      </c>
      <c r="G207">
        <v>0</v>
      </c>
      <c r="H207">
        <v>0</v>
      </c>
      <c r="I207" t="s">
        <v>131</v>
      </c>
    </row>
    <row r="208" spans="1:9" x14ac:dyDescent="0.25">
      <c r="A208" s="1">
        <v>43826</v>
      </c>
      <c r="B208" t="s">
        <v>30</v>
      </c>
      <c r="C208" t="s">
        <v>10</v>
      </c>
      <c r="D208" t="s">
        <v>130</v>
      </c>
      <c r="E208">
        <v>3.4000000000000002E-2</v>
      </c>
      <c r="F208">
        <v>-0.95</v>
      </c>
      <c r="G208">
        <v>0</v>
      </c>
      <c r="H208">
        <v>0</v>
      </c>
      <c r="I208" t="s">
        <v>131</v>
      </c>
    </row>
    <row r="209" spans="1:9" x14ac:dyDescent="0.25">
      <c r="A209" s="1">
        <v>43826</v>
      </c>
      <c r="B209" t="s">
        <v>30</v>
      </c>
      <c r="C209" t="s">
        <v>10</v>
      </c>
      <c r="D209" t="s">
        <v>130</v>
      </c>
      <c r="E209">
        <v>0</v>
      </c>
      <c r="F209">
        <v>1.76</v>
      </c>
      <c r="G209">
        <v>0</v>
      </c>
      <c r="H209">
        <v>0</v>
      </c>
      <c r="I209" t="s">
        <v>131</v>
      </c>
    </row>
    <row r="210" spans="1:9" x14ac:dyDescent="0.25">
      <c r="A210" s="1">
        <v>43826</v>
      </c>
      <c r="B210" t="s">
        <v>30</v>
      </c>
      <c r="C210" t="s">
        <v>10</v>
      </c>
      <c r="D210" t="s">
        <v>130</v>
      </c>
      <c r="E210">
        <v>0</v>
      </c>
      <c r="F210">
        <v>0.95</v>
      </c>
      <c r="G210">
        <v>0</v>
      </c>
      <c r="H210">
        <v>0</v>
      </c>
      <c r="I210" t="s">
        <v>131</v>
      </c>
    </row>
    <row r="211" spans="1:9" x14ac:dyDescent="0.25">
      <c r="A211" s="1">
        <v>43826</v>
      </c>
      <c r="B211" t="s">
        <v>30</v>
      </c>
      <c r="C211" t="s">
        <v>10</v>
      </c>
      <c r="D211" t="s">
        <v>130</v>
      </c>
      <c r="E211">
        <v>0</v>
      </c>
      <c r="F211">
        <v>159.72999999999999</v>
      </c>
      <c r="G211">
        <v>0</v>
      </c>
      <c r="H211">
        <v>0</v>
      </c>
      <c r="I211" t="s">
        <v>131</v>
      </c>
    </row>
    <row r="212" spans="1:9" x14ac:dyDescent="0.25">
      <c r="A212" s="1">
        <v>43826</v>
      </c>
      <c r="B212" t="s">
        <v>30</v>
      </c>
      <c r="C212" t="s">
        <v>49</v>
      </c>
      <c r="D212" t="s">
        <v>159</v>
      </c>
      <c r="E212">
        <v>0</v>
      </c>
      <c r="F212">
        <v>4.43</v>
      </c>
      <c r="G212">
        <v>0</v>
      </c>
      <c r="H212">
        <v>0</v>
      </c>
      <c r="I212" t="s">
        <v>168</v>
      </c>
    </row>
    <row r="213" spans="1:9" x14ac:dyDescent="0.25">
      <c r="A213" s="1">
        <v>43829</v>
      </c>
      <c r="B213" t="s">
        <v>30</v>
      </c>
      <c r="C213" t="s">
        <v>10</v>
      </c>
      <c r="D213" t="s">
        <v>22</v>
      </c>
      <c r="E213">
        <v>2.3849999999999998</v>
      </c>
      <c r="F213">
        <v>-38.85</v>
      </c>
      <c r="G213">
        <v>0</v>
      </c>
      <c r="H213">
        <v>0</v>
      </c>
      <c r="I213" t="s">
        <v>23</v>
      </c>
    </row>
    <row r="214" spans="1:9" x14ac:dyDescent="0.25">
      <c r="A214" s="1">
        <v>43829</v>
      </c>
      <c r="B214" t="s">
        <v>30</v>
      </c>
      <c r="C214" t="s">
        <v>10</v>
      </c>
      <c r="D214" t="s">
        <v>84</v>
      </c>
      <c r="E214">
        <v>0</v>
      </c>
      <c r="F214">
        <v>8.2200000000000006</v>
      </c>
      <c r="G214">
        <v>0</v>
      </c>
      <c r="H214">
        <v>0</v>
      </c>
      <c r="I214" t="s">
        <v>85</v>
      </c>
    </row>
    <row r="215" spans="1:9" x14ac:dyDescent="0.25">
      <c r="A215" s="1">
        <v>43829</v>
      </c>
      <c r="B215" t="s">
        <v>30</v>
      </c>
      <c r="C215" t="s">
        <v>10</v>
      </c>
      <c r="D215" t="s">
        <v>84</v>
      </c>
      <c r="E215">
        <v>0</v>
      </c>
      <c r="F215">
        <v>9.16</v>
      </c>
      <c r="G215">
        <v>0</v>
      </c>
      <c r="H215">
        <v>0</v>
      </c>
      <c r="I215" t="s">
        <v>85</v>
      </c>
    </row>
    <row r="216" spans="1:9" x14ac:dyDescent="0.25">
      <c r="A216" s="1">
        <v>43829</v>
      </c>
      <c r="B216" t="s">
        <v>30</v>
      </c>
      <c r="C216" t="s">
        <v>10</v>
      </c>
      <c r="D216" t="s">
        <v>22</v>
      </c>
      <c r="E216">
        <v>0</v>
      </c>
      <c r="F216">
        <v>38.85</v>
      </c>
      <c r="G216">
        <v>0</v>
      </c>
      <c r="H216">
        <v>0</v>
      </c>
      <c r="I216" t="s">
        <v>23</v>
      </c>
    </row>
    <row r="217" spans="1:9" x14ac:dyDescent="0.25">
      <c r="A217" s="1">
        <v>43829</v>
      </c>
      <c r="B217" t="s">
        <v>30</v>
      </c>
      <c r="C217" t="s">
        <v>10</v>
      </c>
      <c r="D217" t="s">
        <v>84</v>
      </c>
      <c r="E217">
        <v>0</v>
      </c>
      <c r="F217">
        <v>24.13</v>
      </c>
      <c r="G217">
        <v>0</v>
      </c>
      <c r="H217">
        <v>0</v>
      </c>
      <c r="I217" t="s">
        <v>85</v>
      </c>
    </row>
    <row r="218" spans="1:9" x14ac:dyDescent="0.25">
      <c r="A218" s="1">
        <v>43829</v>
      </c>
      <c r="B218" t="s">
        <v>30</v>
      </c>
      <c r="C218" t="s">
        <v>10</v>
      </c>
      <c r="D218" t="s">
        <v>138</v>
      </c>
      <c r="E218">
        <v>21.137</v>
      </c>
      <c r="F218">
        <v>-260.2</v>
      </c>
      <c r="G218">
        <v>0</v>
      </c>
      <c r="H218">
        <v>0</v>
      </c>
      <c r="I218" t="s">
        <v>139</v>
      </c>
    </row>
    <row r="219" spans="1:9" x14ac:dyDescent="0.25">
      <c r="A219" s="1">
        <v>43829</v>
      </c>
      <c r="B219" t="s">
        <v>30</v>
      </c>
      <c r="C219" t="s">
        <v>10</v>
      </c>
      <c r="D219" t="s">
        <v>132</v>
      </c>
      <c r="E219">
        <v>3.903</v>
      </c>
      <c r="F219">
        <v>-102.53</v>
      </c>
      <c r="G219">
        <v>0</v>
      </c>
      <c r="H219">
        <v>0</v>
      </c>
      <c r="I219" t="s">
        <v>133</v>
      </c>
    </row>
    <row r="220" spans="1:9" x14ac:dyDescent="0.25">
      <c r="A220" s="1">
        <v>43829</v>
      </c>
      <c r="B220" t="s">
        <v>30</v>
      </c>
      <c r="C220" t="s">
        <v>10</v>
      </c>
      <c r="D220" t="s">
        <v>138</v>
      </c>
      <c r="E220">
        <v>0</v>
      </c>
      <c r="F220">
        <v>260.2</v>
      </c>
      <c r="G220">
        <v>0</v>
      </c>
      <c r="H220">
        <v>0</v>
      </c>
      <c r="I220" t="s">
        <v>139</v>
      </c>
    </row>
    <row r="221" spans="1:9" x14ac:dyDescent="0.25">
      <c r="A221" s="1">
        <v>43829</v>
      </c>
      <c r="B221" t="s">
        <v>30</v>
      </c>
      <c r="C221" t="s">
        <v>10</v>
      </c>
      <c r="D221" t="s">
        <v>132</v>
      </c>
      <c r="E221">
        <v>0</v>
      </c>
      <c r="F221">
        <v>102.53</v>
      </c>
      <c r="G221">
        <v>0</v>
      </c>
      <c r="H221">
        <v>0</v>
      </c>
      <c r="I221" t="s">
        <v>133</v>
      </c>
    </row>
    <row r="222" spans="1:9" x14ac:dyDescent="0.25">
      <c r="A222" s="1">
        <v>43830</v>
      </c>
      <c r="B222" t="s">
        <v>30</v>
      </c>
      <c r="C222" t="s">
        <v>10</v>
      </c>
      <c r="D222" t="s">
        <v>13</v>
      </c>
      <c r="E222">
        <v>0.112</v>
      </c>
      <c r="F222">
        <v>-2.04</v>
      </c>
      <c r="G222">
        <v>0</v>
      </c>
      <c r="H222">
        <v>0</v>
      </c>
      <c r="I222" t="s">
        <v>14</v>
      </c>
    </row>
    <row r="223" spans="1:9" x14ac:dyDescent="0.25">
      <c r="A223" s="1">
        <v>43830</v>
      </c>
      <c r="B223" t="s">
        <v>30</v>
      </c>
      <c r="C223" t="s">
        <v>10</v>
      </c>
      <c r="D223" t="s">
        <v>13</v>
      </c>
      <c r="E223">
        <v>0</v>
      </c>
      <c r="F223">
        <v>2.04</v>
      </c>
      <c r="G223">
        <v>0</v>
      </c>
      <c r="H223">
        <v>0</v>
      </c>
      <c r="I223" t="s">
        <v>14</v>
      </c>
    </row>
    <row r="224" spans="1:9" x14ac:dyDescent="0.25">
      <c r="A224" s="1">
        <v>43830</v>
      </c>
      <c r="B224" t="s">
        <v>30</v>
      </c>
      <c r="C224" t="s">
        <v>10</v>
      </c>
      <c r="D224" t="s">
        <v>120</v>
      </c>
      <c r="E224">
        <v>0.25</v>
      </c>
      <c r="F224">
        <v>-4.55</v>
      </c>
      <c r="G224">
        <v>0</v>
      </c>
      <c r="H224">
        <v>0</v>
      </c>
      <c r="I224" t="s">
        <v>121</v>
      </c>
    </row>
    <row r="225" spans="1:9" x14ac:dyDescent="0.25">
      <c r="A225" s="1">
        <v>43830</v>
      </c>
      <c r="B225" t="s">
        <v>30</v>
      </c>
      <c r="C225" t="s">
        <v>10</v>
      </c>
      <c r="D225" t="s">
        <v>120</v>
      </c>
      <c r="E225">
        <v>0</v>
      </c>
      <c r="F225">
        <v>4.55</v>
      </c>
      <c r="G225">
        <v>0</v>
      </c>
      <c r="H225">
        <v>0</v>
      </c>
      <c r="I225" t="s">
        <v>121</v>
      </c>
    </row>
    <row r="226" spans="1:9" x14ac:dyDescent="0.25">
      <c r="A226" s="1">
        <v>43892</v>
      </c>
      <c r="B226" t="s">
        <v>30</v>
      </c>
      <c r="C226" t="s">
        <v>10</v>
      </c>
      <c r="D226" t="s">
        <v>63</v>
      </c>
      <c r="E226">
        <v>0.60499999999999998</v>
      </c>
      <c r="F226">
        <v>-7.28</v>
      </c>
      <c r="G226">
        <v>0</v>
      </c>
      <c r="H226">
        <v>0</v>
      </c>
      <c r="I226" t="s">
        <v>72</v>
      </c>
    </row>
    <row r="227" spans="1:9" x14ac:dyDescent="0.25">
      <c r="A227" s="1">
        <v>43893</v>
      </c>
      <c r="B227" t="s">
        <v>30</v>
      </c>
      <c r="C227" t="s">
        <v>10</v>
      </c>
      <c r="D227" t="s">
        <v>63</v>
      </c>
      <c r="E227">
        <v>0</v>
      </c>
      <c r="F227">
        <v>7.28</v>
      </c>
      <c r="G227">
        <v>0</v>
      </c>
      <c r="H227">
        <v>0</v>
      </c>
      <c r="I227" t="s">
        <v>72</v>
      </c>
    </row>
    <row r="228" spans="1:9" x14ac:dyDescent="0.25">
      <c r="A228" s="1">
        <v>43894</v>
      </c>
      <c r="B228" t="s">
        <v>30</v>
      </c>
      <c r="C228" t="s">
        <v>10</v>
      </c>
      <c r="D228" t="s">
        <v>28</v>
      </c>
      <c r="E228">
        <v>0</v>
      </c>
      <c r="F228">
        <v>-14.76</v>
      </c>
      <c r="G228">
        <v>0</v>
      </c>
      <c r="H228">
        <v>0</v>
      </c>
      <c r="I228" t="s">
        <v>29</v>
      </c>
    </row>
    <row r="229" spans="1:9" x14ac:dyDescent="0.25">
      <c r="A229" s="1">
        <v>43894</v>
      </c>
      <c r="B229" t="s">
        <v>30</v>
      </c>
      <c r="C229" t="s">
        <v>10</v>
      </c>
      <c r="D229" t="s">
        <v>28</v>
      </c>
      <c r="E229">
        <v>-0.33400000000000002</v>
      </c>
      <c r="F229">
        <v>14.76</v>
      </c>
      <c r="G229">
        <v>0</v>
      </c>
      <c r="H229">
        <v>0</v>
      </c>
      <c r="I229" t="s">
        <v>29</v>
      </c>
    </row>
    <row r="230" spans="1:9" x14ac:dyDescent="0.25">
      <c r="A230" s="1">
        <v>43894</v>
      </c>
      <c r="B230" t="s">
        <v>30</v>
      </c>
      <c r="C230" t="s">
        <v>10</v>
      </c>
      <c r="D230" t="s">
        <v>136</v>
      </c>
      <c r="E230">
        <v>0</v>
      </c>
      <c r="F230">
        <v>-24.38</v>
      </c>
      <c r="G230">
        <v>0</v>
      </c>
      <c r="H230">
        <v>0</v>
      </c>
      <c r="I230" t="s">
        <v>137</v>
      </c>
    </row>
    <row r="231" spans="1:9" x14ac:dyDescent="0.25">
      <c r="A231" s="1">
        <v>43894</v>
      </c>
      <c r="B231" t="s">
        <v>30</v>
      </c>
      <c r="C231" t="s">
        <v>10</v>
      </c>
      <c r="D231" t="s">
        <v>28</v>
      </c>
      <c r="E231">
        <v>0</v>
      </c>
      <c r="F231">
        <v>-13.53</v>
      </c>
      <c r="G231">
        <v>0</v>
      </c>
      <c r="H231">
        <v>0</v>
      </c>
      <c r="I231" t="s">
        <v>29</v>
      </c>
    </row>
    <row r="232" spans="1:9" x14ac:dyDescent="0.25">
      <c r="A232" s="1">
        <v>43894</v>
      </c>
      <c r="B232" t="s">
        <v>30</v>
      </c>
      <c r="C232" t="s">
        <v>10</v>
      </c>
      <c r="D232" t="s">
        <v>136</v>
      </c>
      <c r="E232">
        <v>-4.7E-2</v>
      </c>
      <c r="F232">
        <v>2.4300000000000002</v>
      </c>
      <c r="G232">
        <v>0</v>
      </c>
      <c r="H232">
        <v>0</v>
      </c>
      <c r="I232" t="s">
        <v>137</v>
      </c>
    </row>
    <row r="233" spans="1:9" x14ac:dyDescent="0.25">
      <c r="A233" s="1">
        <v>43894</v>
      </c>
      <c r="B233" t="s">
        <v>30</v>
      </c>
      <c r="C233" t="s">
        <v>10</v>
      </c>
      <c r="D233" t="s">
        <v>28</v>
      </c>
      <c r="E233">
        <v>-0.30599999999999999</v>
      </c>
      <c r="F233">
        <v>13.53</v>
      </c>
      <c r="G233">
        <v>0</v>
      </c>
      <c r="H233">
        <v>0</v>
      </c>
      <c r="I233" t="s">
        <v>29</v>
      </c>
    </row>
    <row r="234" spans="1:9" x14ac:dyDescent="0.25">
      <c r="A234" s="1">
        <v>43894</v>
      </c>
      <c r="B234" t="s">
        <v>30</v>
      </c>
      <c r="C234" t="s">
        <v>10</v>
      </c>
      <c r="D234" t="s">
        <v>136</v>
      </c>
      <c r="E234">
        <v>-0.46899999999999997</v>
      </c>
      <c r="F234">
        <v>24.38</v>
      </c>
      <c r="G234">
        <v>0</v>
      </c>
      <c r="H234">
        <v>0</v>
      </c>
      <c r="I234" t="s">
        <v>137</v>
      </c>
    </row>
    <row r="235" spans="1:9" x14ac:dyDescent="0.25">
      <c r="A235" s="1">
        <v>43894</v>
      </c>
      <c r="B235" t="s">
        <v>30</v>
      </c>
      <c r="C235" t="s">
        <v>10</v>
      </c>
      <c r="D235" t="s">
        <v>136</v>
      </c>
      <c r="E235">
        <v>0</v>
      </c>
      <c r="F235">
        <v>-2.4300000000000002</v>
      </c>
      <c r="G235">
        <v>0</v>
      </c>
      <c r="H235">
        <v>0</v>
      </c>
      <c r="I235" t="s">
        <v>137</v>
      </c>
    </row>
    <row r="236" spans="1:9" x14ac:dyDescent="0.25">
      <c r="A236" s="1">
        <v>43894</v>
      </c>
      <c r="B236" t="s">
        <v>30</v>
      </c>
      <c r="C236" t="s">
        <v>10</v>
      </c>
      <c r="D236" t="s">
        <v>28</v>
      </c>
      <c r="E236">
        <v>0</v>
      </c>
      <c r="F236">
        <v>14.76</v>
      </c>
      <c r="G236">
        <v>0</v>
      </c>
      <c r="H236">
        <v>0</v>
      </c>
      <c r="I236" t="s">
        <v>29</v>
      </c>
    </row>
    <row r="237" spans="1:9" x14ac:dyDescent="0.25">
      <c r="A237" s="1">
        <v>43895</v>
      </c>
      <c r="B237" t="s">
        <v>30</v>
      </c>
      <c r="C237" t="s">
        <v>10</v>
      </c>
      <c r="D237" t="s">
        <v>28</v>
      </c>
      <c r="E237">
        <v>0.33300000000000002</v>
      </c>
      <c r="F237">
        <v>-14.76</v>
      </c>
      <c r="G237">
        <v>0</v>
      </c>
      <c r="H237">
        <v>0</v>
      </c>
      <c r="I237" t="s">
        <v>29</v>
      </c>
    </row>
    <row r="238" spans="1:9" x14ac:dyDescent="0.25">
      <c r="A238" s="1">
        <v>43895</v>
      </c>
      <c r="B238" t="s">
        <v>30</v>
      </c>
      <c r="C238" t="s">
        <v>10</v>
      </c>
      <c r="D238" t="s">
        <v>136</v>
      </c>
      <c r="E238">
        <v>0</v>
      </c>
      <c r="F238">
        <v>24.38</v>
      </c>
      <c r="G238">
        <v>0</v>
      </c>
      <c r="H238">
        <v>0</v>
      </c>
      <c r="I238" t="s">
        <v>137</v>
      </c>
    </row>
    <row r="239" spans="1:9" x14ac:dyDescent="0.25">
      <c r="A239" s="1">
        <v>43895</v>
      </c>
      <c r="B239" t="s">
        <v>30</v>
      </c>
      <c r="C239" t="s">
        <v>10</v>
      </c>
      <c r="D239" t="s">
        <v>28</v>
      </c>
      <c r="E239">
        <v>0</v>
      </c>
      <c r="F239">
        <v>13.53</v>
      </c>
      <c r="G239">
        <v>0</v>
      </c>
      <c r="H239">
        <v>0</v>
      </c>
      <c r="I239" t="s">
        <v>29</v>
      </c>
    </row>
    <row r="240" spans="1:9" x14ac:dyDescent="0.25">
      <c r="A240" s="1">
        <v>43895</v>
      </c>
      <c r="B240" t="s">
        <v>30</v>
      </c>
      <c r="C240" t="s">
        <v>10</v>
      </c>
      <c r="D240" t="s">
        <v>136</v>
      </c>
      <c r="E240">
        <v>0.46500000000000002</v>
      </c>
      <c r="F240">
        <v>-24.38</v>
      </c>
      <c r="G240">
        <v>0</v>
      </c>
      <c r="H240">
        <v>0</v>
      </c>
      <c r="I240" t="s">
        <v>137</v>
      </c>
    </row>
    <row r="241" spans="1:9" x14ac:dyDescent="0.25">
      <c r="A241" s="1">
        <v>43895</v>
      </c>
      <c r="B241" t="s">
        <v>30</v>
      </c>
      <c r="C241" t="s">
        <v>10</v>
      </c>
      <c r="D241" t="s">
        <v>136</v>
      </c>
      <c r="E241">
        <v>4.5999999999999999E-2</v>
      </c>
      <c r="F241">
        <v>-2.4300000000000002</v>
      </c>
      <c r="G241">
        <v>0</v>
      </c>
      <c r="H241">
        <v>0</v>
      </c>
      <c r="I241" t="s">
        <v>137</v>
      </c>
    </row>
    <row r="242" spans="1:9" x14ac:dyDescent="0.25">
      <c r="A242" s="1">
        <v>43895</v>
      </c>
      <c r="B242" t="s">
        <v>30</v>
      </c>
      <c r="C242" t="s">
        <v>10</v>
      </c>
      <c r="D242" t="s">
        <v>28</v>
      </c>
      <c r="E242">
        <v>0.30499999999999999</v>
      </c>
      <c r="F242">
        <v>-13.53</v>
      </c>
      <c r="G242">
        <v>0</v>
      </c>
      <c r="H242">
        <v>0</v>
      </c>
      <c r="I242" t="s">
        <v>29</v>
      </c>
    </row>
    <row r="243" spans="1:9" x14ac:dyDescent="0.25">
      <c r="A243" s="1">
        <v>43895</v>
      </c>
      <c r="B243" t="s">
        <v>30</v>
      </c>
      <c r="C243" t="s">
        <v>10</v>
      </c>
      <c r="D243" t="s">
        <v>136</v>
      </c>
      <c r="E243">
        <v>0</v>
      </c>
      <c r="F243">
        <v>2.4300000000000002</v>
      </c>
      <c r="G243">
        <v>0</v>
      </c>
      <c r="H243">
        <v>0</v>
      </c>
      <c r="I243" t="s">
        <v>137</v>
      </c>
    </row>
    <row r="244" spans="1:9" x14ac:dyDescent="0.25">
      <c r="A244" s="1">
        <v>43903</v>
      </c>
      <c r="B244" t="s">
        <v>30</v>
      </c>
      <c r="C244" t="s">
        <v>10</v>
      </c>
      <c r="D244" t="s">
        <v>110</v>
      </c>
      <c r="E244">
        <v>0.48599999999999999</v>
      </c>
      <c r="F244">
        <v>-2.74</v>
      </c>
      <c r="G244">
        <v>0</v>
      </c>
      <c r="H244">
        <v>0</v>
      </c>
      <c r="I244" t="s">
        <v>111</v>
      </c>
    </row>
    <row r="245" spans="1:9" x14ac:dyDescent="0.25">
      <c r="A245" s="1">
        <v>43903</v>
      </c>
      <c r="B245" t="s">
        <v>30</v>
      </c>
      <c r="C245" t="s">
        <v>10</v>
      </c>
      <c r="D245" t="s">
        <v>110</v>
      </c>
      <c r="E245">
        <v>0</v>
      </c>
      <c r="F245">
        <v>2.74</v>
      </c>
      <c r="G245">
        <v>0</v>
      </c>
      <c r="H245">
        <v>0</v>
      </c>
      <c r="I245" t="s">
        <v>111</v>
      </c>
    </row>
    <row r="246" spans="1:9" x14ac:dyDescent="0.25">
      <c r="A246" s="1">
        <v>43903</v>
      </c>
      <c r="B246" t="s">
        <v>30</v>
      </c>
      <c r="C246" t="s">
        <v>10</v>
      </c>
      <c r="D246" t="s">
        <v>63</v>
      </c>
      <c r="E246">
        <v>0</v>
      </c>
      <c r="F246">
        <v>4.88</v>
      </c>
      <c r="G246">
        <v>0</v>
      </c>
      <c r="H246">
        <v>0</v>
      </c>
      <c r="I246" t="s">
        <v>64</v>
      </c>
    </row>
    <row r="247" spans="1:9" x14ac:dyDescent="0.25">
      <c r="A247" s="1">
        <v>43906</v>
      </c>
      <c r="B247" t="s">
        <v>30</v>
      </c>
      <c r="C247" t="s">
        <v>10</v>
      </c>
      <c r="D247" t="s">
        <v>127</v>
      </c>
      <c r="E247">
        <v>0.122</v>
      </c>
      <c r="F247">
        <v>-4.47</v>
      </c>
      <c r="G247">
        <v>0</v>
      </c>
      <c r="H247">
        <v>0</v>
      </c>
      <c r="I247" t="s">
        <v>128</v>
      </c>
    </row>
    <row r="248" spans="1:9" x14ac:dyDescent="0.25">
      <c r="A248" s="1">
        <v>43906</v>
      </c>
      <c r="B248" t="s">
        <v>30</v>
      </c>
      <c r="C248" t="s">
        <v>10</v>
      </c>
      <c r="D248" t="s">
        <v>127</v>
      </c>
      <c r="E248">
        <v>0</v>
      </c>
      <c r="F248">
        <v>4.47</v>
      </c>
      <c r="G248">
        <v>0</v>
      </c>
      <c r="H248">
        <v>0</v>
      </c>
      <c r="I248" t="s">
        <v>128</v>
      </c>
    </row>
    <row r="249" spans="1:9" x14ac:dyDescent="0.25">
      <c r="A249" s="1">
        <v>43921</v>
      </c>
      <c r="B249" t="s">
        <v>30</v>
      </c>
      <c r="C249" t="s">
        <v>10</v>
      </c>
      <c r="D249" t="s">
        <v>13</v>
      </c>
      <c r="E249">
        <v>0.14099999999999999</v>
      </c>
      <c r="F249">
        <v>-2.0499999999999998</v>
      </c>
      <c r="G249">
        <v>0</v>
      </c>
      <c r="H249">
        <v>0</v>
      </c>
      <c r="I249" t="s">
        <v>14</v>
      </c>
    </row>
    <row r="250" spans="1:9" x14ac:dyDescent="0.25">
      <c r="A250" s="1">
        <v>43921</v>
      </c>
      <c r="B250" t="s">
        <v>30</v>
      </c>
      <c r="C250" t="s">
        <v>10</v>
      </c>
      <c r="D250" t="s">
        <v>13</v>
      </c>
      <c r="E250">
        <v>0</v>
      </c>
      <c r="F250">
        <v>2.0499999999999998</v>
      </c>
      <c r="G250">
        <v>0</v>
      </c>
      <c r="H250">
        <v>0</v>
      </c>
      <c r="I250" t="s">
        <v>14</v>
      </c>
    </row>
    <row r="251" spans="1:9" x14ac:dyDescent="0.25">
      <c r="A251" s="1">
        <v>43921</v>
      </c>
      <c r="B251" t="s">
        <v>30</v>
      </c>
      <c r="C251" t="s">
        <v>10</v>
      </c>
      <c r="D251" t="s">
        <v>120</v>
      </c>
      <c r="E251">
        <v>0.30299999999999999</v>
      </c>
      <c r="F251">
        <v>-4.3899999999999997</v>
      </c>
      <c r="G251">
        <v>0</v>
      </c>
      <c r="H251">
        <v>0</v>
      </c>
      <c r="I251" t="s">
        <v>121</v>
      </c>
    </row>
    <row r="252" spans="1:9" x14ac:dyDescent="0.25">
      <c r="A252" s="1">
        <v>43921</v>
      </c>
      <c r="B252" t="s">
        <v>30</v>
      </c>
      <c r="C252" t="s">
        <v>10</v>
      </c>
      <c r="D252" t="s">
        <v>110</v>
      </c>
      <c r="E252">
        <v>0.93100000000000005</v>
      </c>
      <c r="F252">
        <v>-4.03</v>
      </c>
      <c r="G252">
        <v>0</v>
      </c>
      <c r="H252">
        <v>0</v>
      </c>
      <c r="I252" t="s">
        <v>111</v>
      </c>
    </row>
    <row r="253" spans="1:9" x14ac:dyDescent="0.25">
      <c r="A253" s="1">
        <v>43921</v>
      </c>
      <c r="B253" t="s">
        <v>30</v>
      </c>
      <c r="C253" t="s">
        <v>10</v>
      </c>
      <c r="D253" t="s">
        <v>120</v>
      </c>
      <c r="E253">
        <v>0</v>
      </c>
      <c r="F253">
        <v>4.3899999999999997</v>
      </c>
      <c r="G253">
        <v>0</v>
      </c>
      <c r="H253">
        <v>0</v>
      </c>
      <c r="I253" t="s">
        <v>121</v>
      </c>
    </row>
    <row r="254" spans="1:9" x14ac:dyDescent="0.25">
      <c r="A254" s="1">
        <v>43921</v>
      </c>
      <c r="B254" t="s">
        <v>30</v>
      </c>
      <c r="C254" t="s">
        <v>10</v>
      </c>
      <c r="D254" t="s">
        <v>110</v>
      </c>
      <c r="E254">
        <v>0</v>
      </c>
      <c r="F254">
        <v>4.03</v>
      </c>
      <c r="G254">
        <v>0</v>
      </c>
      <c r="H254">
        <v>0</v>
      </c>
      <c r="I254" t="s">
        <v>111</v>
      </c>
    </row>
    <row r="255" spans="1:9" x14ac:dyDescent="0.25">
      <c r="A255" s="1">
        <v>43951</v>
      </c>
      <c r="B255" t="s">
        <v>30</v>
      </c>
      <c r="C255" t="s">
        <v>10</v>
      </c>
      <c r="D255" t="s">
        <v>110</v>
      </c>
      <c r="E255">
        <v>0.65900000000000003</v>
      </c>
      <c r="F255">
        <v>-3.09</v>
      </c>
      <c r="G255">
        <v>0</v>
      </c>
      <c r="H255">
        <v>0</v>
      </c>
      <c r="I255" t="s">
        <v>111</v>
      </c>
    </row>
    <row r="256" spans="1:9" x14ac:dyDescent="0.25">
      <c r="A256" s="1">
        <v>43951</v>
      </c>
      <c r="B256" t="s">
        <v>30</v>
      </c>
      <c r="C256" t="s">
        <v>10</v>
      </c>
      <c r="D256" t="s">
        <v>110</v>
      </c>
      <c r="E256">
        <v>0</v>
      </c>
      <c r="F256">
        <v>3.09</v>
      </c>
      <c r="G256">
        <v>0</v>
      </c>
      <c r="H256">
        <v>0</v>
      </c>
      <c r="I256" t="s">
        <v>111</v>
      </c>
    </row>
    <row r="257" spans="1:9" x14ac:dyDescent="0.25">
      <c r="A257" s="1">
        <v>43955</v>
      </c>
      <c r="B257" t="s">
        <v>30</v>
      </c>
      <c r="C257" t="s">
        <v>10</v>
      </c>
      <c r="D257" t="s">
        <v>110</v>
      </c>
      <c r="E257">
        <v>0.96699999999999997</v>
      </c>
      <c r="F257">
        <v>-5.0199999999999996</v>
      </c>
      <c r="G257">
        <v>0</v>
      </c>
      <c r="H257">
        <v>0</v>
      </c>
      <c r="I257" t="s">
        <v>111</v>
      </c>
    </row>
    <row r="258" spans="1:9" x14ac:dyDescent="0.25">
      <c r="A258" s="1">
        <v>43959</v>
      </c>
      <c r="B258" t="s">
        <v>30</v>
      </c>
      <c r="C258" t="s">
        <v>10</v>
      </c>
      <c r="D258" t="s">
        <v>110</v>
      </c>
      <c r="E258">
        <v>0</v>
      </c>
      <c r="F258">
        <v>5.0199999999999996</v>
      </c>
      <c r="G258">
        <v>0</v>
      </c>
      <c r="H258">
        <v>0</v>
      </c>
      <c r="I258" t="s">
        <v>111</v>
      </c>
    </row>
    <row r="259" spans="1:9" x14ac:dyDescent="0.25">
      <c r="A259" s="1">
        <v>43773</v>
      </c>
      <c r="B259" t="s">
        <v>59</v>
      </c>
      <c r="C259" t="s">
        <v>46</v>
      </c>
      <c r="D259" t="s">
        <v>47</v>
      </c>
      <c r="E259">
        <v>0</v>
      </c>
      <c r="F259">
        <v>-1.2</v>
      </c>
      <c r="G259">
        <v>0</v>
      </c>
      <c r="H259">
        <v>0</v>
      </c>
      <c r="I259" t="s">
        <v>182</v>
      </c>
    </row>
    <row r="260" spans="1:9" x14ac:dyDescent="0.25">
      <c r="A260" s="1">
        <v>43825</v>
      </c>
      <c r="B260" t="s">
        <v>59</v>
      </c>
      <c r="C260" t="s">
        <v>46</v>
      </c>
      <c r="D260" t="s">
        <v>47</v>
      </c>
      <c r="E260">
        <v>0</v>
      </c>
      <c r="F260">
        <v>-49.99</v>
      </c>
      <c r="G260">
        <v>0</v>
      </c>
      <c r="H260">
        <v>0</v>
      </c>
      <c r="I260" t="s">
        <v>169</v>
      </c>
    </row>
    <row r="261" spans="1:9" x14ac:dyDescent="0.25">
      <c r="A261" s="1">
        <v>43896</v>
      </c>
      <c r="B261" t="s">
        <v>59</v>
      </c>
      <c r="C261" t="s">
        <v>46</v>
      </c>
      <c r="D261" t="s">
        <v>47</v>
      </c>
      <c r="E261">
        <v>0</v>
      </c>
      <c r="F261">
        <v>-49.99</v>
      </c>
      <c r="G261">
        <v>0</v>
      </c>
      <c r="H261">
        <v>0</v>
      </c>
      <c r="I261" t="s">
        <v>162</v>
      </c>
    </row>
    <row r="262" spans="1:9" x14ac:dyDescent="0.25">
      <c r="A262" s="1">
        <v>43899</v>
      </c>
      <c r="B262" t="s">
        <v>59</v>
      </c>
      <c r="C262" t="s">
        <v>46</v>
      </c>
      <c r="D262" t="s">
        <v>47</v>
      </c>
      <c r="E262">
        <v>0</v>
      </c>
      <c r="F262">
        <v>-49.99</v>
      </c>
      <c r="G262">
        <v>0</v>
      </c>
      <c r="H262">
        <v>0</v>
      </c>
      <c r="I262" t="s">
        <v>69</v>
      </c>
    </row>
    <row r="263" spans="1:9" x14ac:dyDescent="0.25">
      <c r="A263" s="1">
        <v>43903</v>
      </c>
      <c r="B263" t="s">
        <v>59</v>
      </c>
      <c r="C263" t="s">
        <v>46</v>
      </c>
      <c r="D263" t="s">
        <v>47</v>
      </c>
      <c r="E263">
        <v>0</v>
      </c>
      <c r="F263">
        <v>-49.99</v>
      </c>
      <c r="G263">
        <v>0</v>
      </c>
      <c r="H263">
        <v>0</v>
      </c>
      <c r="I263" t="s">
        <v>67</v>
      </c>
    </row>
    <row r="264" spans="1:9" x14ac:dyDescent="0.25">
      <c r="A264" s="1">
        <v>43921</v>
      </c>
      <c r="B264" t="s">
        <v>59</v>
      </c>
      <c r="C264" t="s">
        <v>46</v>
      </c>
      <c r="D264" t="s">
        <v>47</v>
      </c>
      <c r="E264">
        <v>0</v>
      </c>
      <c r="F264">
        <v>-49.99</v>
      </c>
      <c r="G264">
        <v>0</v>
      </c>
      <c r="H264">
        <v>0</v>
      </c>
      <c r="I264" t="s">
        <v>60</v>
      </c>
    </row>
    <row r="265" spans="1:9" x14ac:dyDescent="0.25">
      <c r="A265" s="1">
        <v>43795</v>
      </c>
      <c r="B265" t="s">
        <v>24</v>
      </c>
      <c r="C265" t="s">
        <v>25</v>
      </c>
      <c r="D265" t="s">
        <v>26</v>
      </c>
      <c r="E265">
        <v>0</v>
      </c>
      <c r="F265">
        <v>0.01</v>
      </c>
      <c r="G265">
        <v>0</v>
      </c>
      <c r="H265">
        <v>0</v>
      </c>
      <c r="I265" t="s">
        <v>27</v>
      </c>
    </row>
    <row r="266" spans="1:9" x14ac:dyDescent="0.25">
      <c r="A266" s="1">
        <v>43795</v>
      </c>
      <c r="B266" t="s">
        <v>24</v>
      </c>
      <c r="C266" t="s">
        <v>49</v>
      </c>
      <c r="D266" t="s">
        <v>112</v>
      </c>
      <c r="E266">
        <v>0</v>
      </c>
      <c r="F266">
        <v>0.01</v>
      </c>
      <c r="G266">
        <v>0</v>
      </c>
      <c r="H266">
        <v>0</v>
      </c>
      <c r="I266" t="s">
        <v>113</v>
      </c>
    </row>
    <row r="267" spans="1:9" x14ac:dyDescent="0.25">
      <c r="A267" s="1">
        <v>43822</v>
      </c>
      <c r="B267" t="s">
        <v>24</v>
      </c>
      <c r="C267" t="s">
        <v>25</v>
      </c>
      <c r="D267" t="s">
        <v>26</v>
      </c>
      <c r="E267">
        <v>0</v>
      </c>
      <c r="F267">
        <v>0.01</v>
      </c>
      <c r="G267">
        <v>0</v>
      </c>
      <c r="H267">
        <v>0</v>
      </c>
      <c r="I267" t="s">
        <v>27</v>
      </c>
    </row>
    <row r="268" spans="1:9" x14ac:dyDescent="0.25">
      <c r="A268" s="1">
        <v>43825</v>
      </c>
      <c r="B268" t="s">
        <v>24</v>
      </c>
      <c r="C268" t="s">
        <v>49</v>
      </c>
      <c r="D268" t="s">
        <v>112</v>
      </c>
      <c r="E268">
        <v>0</v>
      </c>
      <c r="F268">
        <v>0.01</v>
      </c>
      <c r="G268">
        <v>0</v>
      </c>
      <c r="H268">
        <v>0</v>
      </c>
      <c r="I268" t="s">
        <v>113</v>
      </c>
    </row>
    <row r="269" spans="1:9" x14ac:dyDescent="0.25">
      <c r="A269" s="1">
        <v>43903</v>
      </c>
      <c r="B269" t="s">
        <v>24</v>
      </c>
      <c r="C269" t="s">
        <v>49</v>
      </c>
      <c r="D269" t="s">
        <v>112</v>
      </c>
      <c r="E269">
        <v>0</v>
      </c>
      <c r="F269">
        <v>0.02</v>
      </c>
      <c r="G269">
        <v>0</v>
      </c>
      <c r="H269">
        <v>0</v>
      </c>
      <c r="I269" t="s">
        <v>113</v>
      </c>
    </row>
    <row r="270" spans="1:9" x14ac:dyDescent="0.25">
      <c r="A270" s="1">
        <v>43916</v>
      </c>
      <c r="B270" t="s">
        <v>24</v>
      </c>
      <c r="C270" t="s">
        <v>49</v>
      </c>
      <c r="D270" t="s">
        <v>112</v>
      </c>
      <c r="E270">
        <v>0</v>
      </c>
      <c r="F270">
        <v>0.01</v>
      </c>
      <c r="G270">
        <v>0</v>
      </c>
      <c r="H270">
        <v>0</v>
      </c>
      <c r="I270" t="s">
        <v>113</v>
      </c>
    </row>
    <row r="271" spans="1:9" x14ac:dyDescent="0.25">
      <c r="A271" s="1">
        <v>43948</v>
      </c>
      <c r="B271" t="s">
        <v>24</v>
      </c>
      <c r="C271" t="s">
        <v>25</v>
      </c>
      <c r="D271" t="s">
        <v>26</v>
      </c>
      <c r="E271">
        <v>0</v>
      </c>
      <c r="F271">
        <v>0.01</v>
      </c>
      <c r="G271">
        <v>0</v>
      </c>
      <c r="H271">
        <v>0</v>
      </c>
      <c r="I271" t="s">
        <v>27</v>
      </c>
    </row>
    <row r="272" spans="1:9" x14ac:dyDescent="0.25">
      <c r="A272" s="1">
        <v>43948</v>
      </c>
      <c r="B272" t="s">
        <v>24</v>
      </c>
      <c r="C272" t="s">
        <v>49</v>
      </c>
      <c r="D272" t="s">
        <v>112</v>
      </c>
      <c r="E272">
        <v>0</v>
      </c>
      <c r="F272">
        <v>0.02</v>
      </c>
      <c r="G272">
        <v>0</v>
      </c>
      <c r="H272">
        <v>0</v>
      </c>
      <c r="I272" t="s">
        <v>113</v>
      </c>
    </row>
    <row r="273" spans="1:13" x14ac:dyDescent="0.25">
      <c r="A273" s="1">
        <v>43951</v>
      </c>
      <c r="B273" t="s">
        <v>24</v>
      </c>
      <c r="C273" t="s">
        <v>49</v>
      </c>
      <c r="D273" t="s">
        <v>112</v>
      </c>
      <c r="E273">
        <v>0</v>
      </c>
      <c r="F273">
        <v>0.01</v>
      </c>
      <c r="G273">
        <v>0</v>
      </c>
      <c r="H273">
        <v>0</v>
      </c>
      <c r="I273" t="s">
        <v>113</v>
      </c>
    </row>
    <row r="274" spans="1:13" x14ac:dyDescent="0.25">
      <c r="A274" s="1">
        <v>43895</v>
      </c>
      <c r="B274" t="s">
        <v>21</v>
      </c>
      <c r="C274" t="s">
        <v>10</v>
      </c>
      <c r="D274" t="s">
        <v>117</v>
      </c>
      <c r="E274">
        <v>-2.5150000000000001</v>
      </c>
      <c r="F274">
        <v>100</v>
      </c>
      <c r="G274">
        <v>39.76</v>
      </c>
      <c r="H274">
        <v>0</v>
      </c>
      <c r="I274" t="s">
        <v>118</v>
      </c>
      <c r="K274" t="str">
        <f t="shared" ref="K274" si="9">IF(A274=A275,"",A274)</f>
        <v/>
      </c>
      <c r="L274" t="str">
        <f t="shared" ref="L274" si="10">IF(A274=A275,"",B274)</f>
        <v/>
      </c>
      <c r="M274">
        <f>IF(A274=A273,M273+F274,0+F274)</f>
        <v>100</v>
      </c>
    </row>
    <row r="275" spans="1:13" x14ac:dyDescent="0.25">
      <c r="A275" s="1">
        <v>43895</v>
      </c>
      <c r="B275" t="s">
        <v>21</v>
      </c>
      <c r="C275" t="s">
        <v>10</v>
      </c>
      <c r="D275" t="s">
        <v>138</v>
      </c>
      <c r="E275">
        <v>-7.8310000000000004</v>
      </c>
      <c r="F275">
        <v>100</v>
      </c>
      <c r="G275">
        <v>12.77</v>
      </c>
      <c r="H275">
        <v>0</v>
      </c>
      <c r="I275" t="s">
        <v>139</v>
      </c>
      <c r="K275">
        <f t="shared" ref="K275" si="11">IF(A275=A276,"",A275)</f>
        <v>43895</v>
      </c>
      <c r="L275" t="str">
        <f t="shared" ref="L275" si="12">IF(A275=A276,"",B275)</f>
        <v>Sold</v>
      </c>
      <c r="M275">
        <f t="shared" ref="M275" si="13">IF(A275=A274,M274+F275,0+F275)</f>
        <v>200</v>
      </c>
    </row>
    <row r="276" spans="1:13" x14ac:dyDescent="0.25">
      <c r="A276" s="1">
        <v>43903</v>
      </c>
      <c r="B276" t="s">
        <v>21</v>
      </c>
      <c r="C276" t="s">
        <v>10</v>
      </c>
      <c r="D276" t="s">
        <v>33</v>
      </c>
      <c r="E276">
        <v>-4.5049999999999999</v>
      </c>
      <c r="F276">
        <v>100</v>
      </c>
      <c r="G276">
        <v>22.2</v>
      </c>
      <c r="H276">
        <v>0</v>
      </c>
      <c r="I276" t="s">
        <v>34</v>
      </c>
      <c r="K276" t="str">
        <f t="shared" ref="K276:K291" si="14">IF(A276=A277,"",A276)</f>
        <v/>
      </c>
      <c r="L276" t="str">
        <f t="shared" ref="L276:L291" si="15">IF(A276=A277,"",B276)</f>
        <v/>
      </c>
      <c r="M276">
        <f t="shared" ref="M276:M291" si="16">IF(A276=A275,M275+F276,0+F276)</f>
        <v>100</v>
      </c>
    </row>
    <row r="277" spans="1:13" x14ac:dyDescent="0.25">
      <c r="A277" s="1">
        <v>43903</v>
      </c>
      <c r="B277" t="s">
        <v>21</v>
      </c>
      <c r="C277" t="s">
        <v>10</v>
      </c>
      <c r="D277" t="s">
        <v>28</v>
      </c>
      <c r="E277">
        <v>-2.52</v>
      </c>
      <c r="F277">
        <v>100</v>
      </c>
      <c r="G277">
        <v>39.68</v>
      </c>
      <c r="H277">
        <v>0</v>
      </c>
      <c r="I277" t="s">
        <v>29</v>
      </c>
      <c r="K277" t="str">
        <f t="shared" si="14"/>
        <v/>
      </c>
      <c r="L277" t="str">
        <f t="shared" si="15"/>
        <v/>
      </c>
      <c r="M277">
        <f t="shared" si="16"/>
        <v>200</v>
      </c>
    </row>
    <row r="278" spans="1:13" x14ac:dyDescent="0.25">
      <c r="A278" s="1">
        <v>43903</v>
      </c>
      <c r="B278" t="s">
        <v>21</v>
      </c>
      <c r="C278" t="s">
        <v>10</v>
      </c>
      <c r="D278" t="s">
        <v>22</v>
      </c>
      <c r="E278">
        <v>-8.4390000000000001</v>
      </c>
      <c r="F278">
        <v>100</v>
      </c>
      <c r="G278">
        <v>11.85</v>
      </c>
      <c r="H278">
        <v>0</v>
      </c>
      <c r="I278" t="s">
        <v>23</v>
      </c>
      <c r="K278" t="str">
        <f t="shared" si="14"/>
        <v/>
      </c>
      <c r="L278" t="str">
        <f t="shared" si="15"/>
        <v/>
      </c>
      <c r="M278">
        <f t="shared" si="16"/>
        <v>300</v>
      </c>
    </row>
    <row r="279" spans="1:13" x14ac:dyDescent="0.25">
      <c r="A279" s="1">
        <v>43903</v>
      </c>
      <c r="B279" t="s">
        <v>21</v>
      </c>
      <c r="C279" t="s">
        <v>10</v>
      </c>
      <c r="D279" t="s">
        <v>130</v>
      </c>
      <c r="E279">
        <v>-4.4960000000000004</v>
      </c>
      <c r="F279">
        <v>100</v>
      </c>
      <c r="G279">
        <v>22.24</v>
      </c>
      <c r="H279">
        <v>0</v>
      </c>
      <c r="I279" t="s">
        <v>131</v>
      </c>
      <c r="K279" t="str">
        <f t="shared" si="14"/>
        <v/>
      </c>
      <c r="L279" t="str">
        <f t="shared" si="15"/>
        <v/>
      </c>
      <c r="M279">
        <f t="shared" si="16"/>
        <v>400</v>
      </c>
    </row>
    <row r="280" spans="1:13" x14ac:dyDescent="0.25">
      <c r="A280" s="1">
        <v>43903</v>
      </c>
      <c r="B280" t="s">
        <v>21</v>
      </c>
      <c r="C280" t="s">
        <v>10</v>
      </c>
      <c r="D280" t="s">
        <v>132</v>
      </c>
      <c r="E280">
        <v>-4.6749999999999998</v>
      </c>
      <c r="F280">
        <v>100</v>
      </c>
      <c r="G280">
        <v>21.39</v>
      </c>
      <c r="H280">
        <v>0</v>
      </c>
      <c r="I280" t="s">
        <v>133</v>
      </c>
      <c r="K280" t="str">
        <f t="shared" si="14"/>
        <v/>
      </c>
      <c r="L280" t="str">
        <f t="shared" si="15"/>
        <v/>
      </c>
      <c r="M280">
        <f t="shared" si="16"/>
        <v>500</v>
      </c>
    </row>
    <row r="281" spans="1:13" x14ac:dyDescent="0.25">
      <c r="A281" s="1">
        <v>43903</v>
      </c>
      <c r="B281" t="s">
        <v>21</v>
      </c>
      <c r="C281" t="s">
        <v>10</v>
      </c>
      <c r="D281" t="s">
        <v>134</v>
      </c>
      <c r="E281">
        <v>-2.0920000000000001</v>
      </c>
      <c r="F281">
        <v>100</v>
      </c>
      <c r="G281">
        <v>47.79</v>
      </c>
      <c r="H281">
        <v>0</v>
      </c>
      <c r="I281" t="s">
        <v>135</v>
      </c>
      <c r="K281" t="str">
        <f t="shared" si="14"/>
        <v/>
      </c>
      <c r="L281" t="str">
        <f t="shared" si="15"/>
        <v/>
      </c>
      <c r="M281">
        <f t="shared" si="16"/>
        <v>600</v>
      </c>
    </row>
    <row r="282" spans="1:13" x14ac:dyDescent="0.25">
      <c r="A282" s="1">
        <v>43903</v>
      </c>
      <c r="B282" t="s">
        <v>21</v>
      </c>
      <c r="C282" t="s">
        <v>10</v>
      </c>
      <c r="D282" t="s">
        <v>136</v>
      </c>
      <c r="E282">
        <v>-2.218</v>
      </c>
      <c r="F282">
        <v>100</v>
      </c>
      <c r="G282">
        <v>45.09</v>
      </c>
      <c r="H282">
        <v>0</v>
      </c>
      <c r="I282" t="s">
        <v>137</v>
      </c>
      <c r="K282" t="str">
        <f t="shared" si="14"/>
        <v/>
      </c>
      <c r="L282" t="str">
        <f t="shared" si="15"/>
        <v/>
      </c>
      <c r="M282">
        <f t="shared" si="16"/>
        <v>700</v>
      </c>
    </row>
    <row r="283" spans="1:13" x14ac:dyDescent="0.25">
      <c r="A283" s="1">
        <v>43903</v>
      </c>
      <c r="B283" t="s">
        <v>21</v>
      </c>
      <c r="C283" t="s">
        <v>10</v>
      </c>
      <c r="D283" t="s">
        <v>127</v>
      </c>
      <c r="E283">
        <v>-2.7229999999999999</v>
      </c>
      <c r="F283">
        <v>100</v>
      </c>
      <c r="G283">
        <v>36.72</v>
      </c>
      <c r="H283">
        <v>0</v>
      </c>
      <c r="I283" t="s">
        <v>128</v>
      </c>
      <c r="K283" t="str">
        <f t="shared" si="14"/>
        <v/>
      </c>
      <c r="L283" t="str">
        <f t="shared" si="15"/>
        <v/>
      </c>
      <c r="M283">
        <f t="shared" si="16"/>
        <v>800</v>
      </c>
    </row>
    <row r="284" spans="1:13" x14ac:dyDescent="0.25">
      <c r="A284" s="1">
        <v>43903</v>
      </c>
      <c r="B284" t="s">
        <v>21</v>
      </c>
      <c r="C284" t="s">
        <v>10</v>
      </c>
      <c r="D284" t="s">
        <v>138</v>
      </c>
      <c r="E284">
        <v>-8.41</v>
      </c>
      <c r="F284">
        <v>100</v>
      </c>
      <c r="G284">
        <v>11.89</v>
      </c>
      <c r="H284">
        <v>0</v>
      </c>
      <c r="I284" t="s">
        <v>139</v>
      </c>
      <c r="K284" t="str">
        <f t="shared" si="14"/>
        <v/>
      </c>
      <c r="L284" t="str">
        <f t="shared" si="15"/>
        <v/>
      </c>
      <c r="M284">
        <f t="shared" si="16"/>
        <v>900</v>
      </c>
    </row>
    <row r="285" spans="1:13" x14ac:dyDescent="0.25">
      <c r="A285" s="1">
        <v>43903</v>
      </c>
      <c r="B285" t="s">
        <v>21</v>
      </c>
      <c r="C285" t="s">
        <v>10</v>
      </c>
      <c r="D285" t="s">
        <v>106</v>
      </c>
      <c r="E285">
        <v>-2.6890000000000001</v>
      </c>
      <c r="F285">
        <v>100</v>
      </c>
      <c r="G285">
        <v>37.19</v>
      </c>
      <c r="H285">
        <v>0</v>
      </c>
      <c r="I285" t="s">
        <v>107</v>
      </c>
      <c r="K285" t="str">
        <f t="shared" si="14"/>
        <v/>
      </c>
      <c r="L285" t="str">
        <f t="shared" si="15"/>
        <v/>
      </c>
      <c r="M285">
        <f t="shared" si="16"/>
        <v>1000</v>
      </c>
    </row>
    <row r="286" spans="1:13" x14ac:dyDescent="0.25">
      <c r="A286" s="1">
        <v>43903</v>
      </c>
      <c r="B286" t="s">
        <v>21</v>
      </c>
      <c r="C286" t="s">
        <v>10</v>
      </c>
      <c r="D286" t="s">
        <v>117</v>
      </c>
      <c r="E286">
        <v>-3.008</v>
      </c>
      <c r="F286">
        <v>100</v>
      </c>
      <c r="G286">
        <v>33.24</v>
      </c>
      <c r="H286">
        <v>0</v>
      </c>
      <c r="I286" t="s">
        <v>118</v>
      </c>
      <c r="K286" t="str">
        <f t="shared" si="14"/>
        <v/>
      </c>
      <c r="L286" t="str">
        <f t="shared" si="15"/>
        <v/>
      </c>
      <c r="M286">
        <f t="shared" si="16"/>
        <v>1100</v>
      </c>
    </row>
    <row r="287" spans="1:13" x14ac:dyDescent="0.25">
      <c r="A287" s="1">
        <v>43903</v>
      </c>
      <c r="B287" t="s">
        <v>21</v>
      </c>
      <c r="C287" t="s">
        <v>10</v>
      </c>
      <c r="D287" t="s">
        <v>33</v>
      </c>
      <c r="E287">
        <v>-4.5049999999999999</v>
      </c>
      <c r="F287">
        <v>100</v>
      </c>
      <c r="G287">
        <v>22.2</v>
      </c>
      <c r="H287">
        <v>0</v>
      </c>
      <c r="I287" t="s">
        <v>34</v>
      </c>
      <c r="K287" t="str">
        <f t="shared" si="14"/>
        <v/>
      </c>
      <c r="L287" t="str">
        <f t="shared" si="15"/>
        <v/>
      </c>
      <c r="M287">
        <f t="shared" si="16"/>
        <v>1200</v>
      </c>
    </row>
    <row r="288" spans="1:13" x14ac:dyDescent="0.25">
      <c r="A288" s="1">
        <v>43903</v>
      </c>
      <c r="B288" t="s">
        <v>21</v>
      </c>
      <c r="C288" t="s">
        <v>10</v>
      </c>
      <c r="D288" t="s">
        <v>28</v>
      </c>
      <c r="E288">
        <v>-2.52</v>
      </c>
      <c r="F288">
        <v>100</v>
      </c>
      <c r="G288">
        <v>39.68</v>
      </c>
      <c r="H288">
        <v>0</v>
      </c>
      <c r="I288" t="s">
        <v>29</v>
      </c>
      <c r="K288">
        <f t="shared" si="14"/>
        <v>43903</v>
      </c>
      <c r="L288" t="str">
        <f t="shared" si="15"/>
        <v>Sold</v>
      </c>
      <c r="M288">
        <f t="shared" si="16"/>
        <v>1300</v>
      </c>
    </row>
    <row r="289" spans="1:13" x14ac:dyDescent="0.25">
      <c r="A289" s="1">
        <v>43906</v>
      </c>
      <c r="B289" t="s">
        <v>21</v>
      </c>
      <c r="C289" t="s">
        <v>10</v>
      </c>
      <c r="D289" t="s">
        <v>31</v>
      </c>
      <c r="E289">
        <v>-7.1429999999999998</v>
      </c>
      <c r="F289">
        <v>100</v>
      </c>
      <c r="G289">
        <v>14</v>
      </c>
      <c r="H289">
        <v>0</v>
      </c>
      <c r="I289" t="s">
        <v>32</v>
      </c>
      <c r="K289" t="str">
        <f t="shared" si="14"/>
        <v/>
      </c>
      <c r="L289" t="str">
        <f t="shared" si="15"/>
        <v/>
      </c>
      <c r="M289">
        <f t="shared" si="16"/>
        <v>100</v>
      </c>
    </row>
    <row r="290" spans="1:13" x14ac:dyDescent="0.25">
      <c r="A290" s="1">
        <v>43906</v>
      </c>
      <c r="B290" t="s">
        <v>21</v>
      </c>
      <c r="C290" t="s">
        <v>10</v>
      </c>
      <c r="D290" t="s">
        <v>125</v>
      </c>
      <c r="E290">
        <v>-9.2680000000000007</v>
      </c>
      <c r="F290">
        <v>100</v>
      </c>
      <c r="G290">
        <v>10.79</v>
      </c>
      <c r="H290">
        <v>0</v>
      </c>
      <c r="I290" t="s">
        <v>126</v>
      </c>
      <c r="K290" t="str">
        <f t="shared" si="14"/>
        <v/>
      </c>
      <c r="L290" t="str">
        <f t="shared" si="15"/>
        <v/>
      </c>
      <c r="M290">
        <f t="shared" si="16"/>
        <v>200</v>
      </c>
    </row>
    <row r="291" spans="1:13" x14ac:dyDescent="0.25">
      <c r="A291" s="1">
        <v>43906</v>
      </c>
      <c r="B291" t="s">
        <v>21</v>
      </c>
      <c r="C291" t="s">
        <v>10</v>
      </c>
      <c r="D291" t="s">
        <v>120</v>
      </c>
      <c r="E291">
        <v>-6.601</v>
      </c>
      <c r="F291">
        <v>100</v>
      </c>
      <c r="G291">
        <v>15.15</v>
      </c>
      <c r="H291">
        <v>0</v>
      </c>
      <c r="I291" t="s">
        <v>121</v>
      </c>
      <c r="K291" t="str">
        <f t="shared" si="14"/>
        <v/>
      </c>
      <c r="L291" t="str">
        <f t="shared" si="15"/>
        <v/>
      </c>
      <c r="M291">
        <f t="shared" si="16"/>
        <v>300</v>
      </c>
    </row>
    <row r="292" spans="1:13" x14ac:dyDescent="0.25">
      <c r="A292" s="1">
        <v>43906</v>
      </c>
      <c r="B292" t="s">
        <v>21</v>
      </c>
      <c r="C292" t="s">
        <v>10</v>
      </c>
      <c r="D292" t="s">
        <v>31</v>
      </c>
      <c r="E292">
        <v>-7.1429999999999998</v>
      </c>
      <c r="F292">
        <v>100</v>
      </c>
      <c r="G292">
        <v>14</v>
      </c>
      <c r="H292">
        <v>0</v>
      </c>
      <c r="I292" t="s">
        <v>32</v>
      </c>
      <c r="K292">
        <f t="shared" ref="K292:K308" si="17">IF(A292=A293,"",A292)</f>
        <v>43906</v>
      </c>
      <c r="L292" t="str">
        <f t="shared" ref="L292:L308" si="18">IF(A292=A293,"",B292)</f>
        <v>Sold</v>
      </c>
      <c r="M292">
        <f t="shared" ref="M292:M308" si="19">IF(A292=A291,M291+F292,0+F292)</f>
        <v>400</v>
      </c>
    </row>
    <row r="293" spans="1:13" x14ac:dyDescent="0.25">
      <c r="A293" s="1">
        <v>43964</v>
      </c>
      <c r="B293" t="s">
        <v>21</v>
      </c>
      <c r="C293" t="s">
        <v>10</v>
      </c>
      <c r="D293" t="s">
        <v>22</v>
      </c>
      <c r="E293">
        <v>-5.952</v>
      </c>
      <c r="F293">
        <v>100</v>
      </c>
      <c r="G293">
        <v>16.8</v>
      </c>
      <c r="H293">
        <v>0</v>
      </c>
      <c r="I293" t="s">
        <v>23</v>
      </c>
      <c r="K293">
        <f t="shared" si="17"/>
        <v>43964</v>
      </c>
      <c r="L293" t="str">
        <f t="shared" si="18"/>
        <v>Sold</v>
      </c>
      <c r="M293">
        <f t="shared" si="19"/>
        <v>100</v>
      </c>
    </row>
    <row r="294" spans="1:13" x14ac:dyDescent="0.25">
      <c r="A294" s="1">
        <v>43929</v>
      </c>
      <c r="B294" t="s">
        <v>21</v>
      </c>
      <c r="C294" t="s">
        <v>10</v>
      </c>
      <c r="D294" t="s">
        <v>28</v>
      </c>
      <c r="E294">
        <v>-9.7349999999999994</v>
      </c>
      <c r="F294">
        <v>394.07</v>
      </c>
      <c r="G294">
        <v>40.479999999999997</v>
      </c>
      <c r="H294">
        <v>0</v>
      </c>
      <c r="I294" t="s">
        <v>29</v>
      </c>
      <c r="K294">
        <f t="shared" si="17"/>
        <v>43929</v>
      </c>
      <c r="L294" t="str">
        <f t="shared" si="18"/>
        <v>Sold</v>
      </c>
      <c r="M294">
        <f t="shared" si="19"/>
        <v>394.07</v>
      </c>
    </row>
    <row r="295" spans="1:13" x14ac:dyDescent="0.25">
      <c r="A295" s="1">
        <v>43896</v>
      </c>
      <c r="B295" t="s">
        <v>21</v>
      </c>
      <c r="C295" t="s">
        <v>10</v>
      </c>
      <c r="D295" t="s">
        <v>75</v>
      </c>
      <c r="E295">
        <v>-41.197000000000003</v>
      </c>
      <c r="F295">
        <v>575.11</v>
      </c>
      <c r="G295">
        <v>13.96</v>
      </c>
      <c r="H295">
        <v>0</v>
      </c>
      <c r="I295" t="s">
        <v>76</v>
      </c>
      <c r="K295">
        <f t="shared" si="17"/>
        <v>43896</v>
      </c>
      <c r="L295" t="str">
        <f t="shared" si="18"/>
        <v>Sold</v>
      </c>
      <c r="M295">
        <f t="shared" si="19"/>
        <v>575.11</v>
      </c>
    </row>
    <row r="296" spans="1:13" x14ac:dyDescent="0.25">
      <c r="A296" s="1">
        <v>43959</v>
      </c>
      <c r="B296" t="s">
        <v>21</v>
      </c>
      <c r="C296" t="s">
        <v>10</v>
      </c>
      <c r="D296" t="s">
        <v>22</v>
      </c>
      <c r="E296">
        <v>-35.878999999999998</v>
      </c>
      <c r="F296">
        <v>700</v>
      </c>
      <c r="G296">
        <v>19.510000000000002</v>
      </c>
      <c r="H296">
        <v>0</v>
      </c>
      <c r="I296" t="s">
        <v>23</v>
      </c>
      <c r="K296" t="str">
        <f t="shared" si="17"/>
        <v/>
      </c>
      <c r="L296" t="str">
        <f t="shared" si="18"/>
        <v/>
      </c>
      <c r="M296">
        <f t="shared" si="19"/>
        <v>700</v>
      </c>
    </row>
    <row r="297" spans="1:13" x14ac:dyDescent="0.25">
      <c r="A297" s="1">
        <v>43959</v>
      </c>
      <c r="B297" t="s">
        <v>21</v>
      </c>
      <c r="C297" t="s">
        <v>10</v>
      </c>
      <c r="D297" t="s">
        <v>106</v>
      </c>
      <c r="E297">
        <v>-22.212</v>
      </c>
      <c r="F297">
        <v>909.8</v>
      </c>
      <c r="G297">
        <v>40.96</v>
      </c>
      <c r="H297">
        <v>0</v>
      </c>
      <c r="I297" t="s">
        <v>107</v>
      </c>
      <c r="K297">
        <f t="shared" si="17"/>
        <v>43959</v>
      </c>
      <c r="L297" t="str">
        <f t="shared" si="18"/>
        <v>Sold</v>
      </c>
      <c r="M297">
        <f t="shared" si="19"/>
        <v>1609.8</v>
      </c>
    </row>
    <row r="298" spans="1:13" x14ac:dyDescent="0.25">
      <c r="A298" s="1">
        <v>43929</v>
      </c>
      <c r="B298" t="s">
        <v>21</v>
      </c>
      <c r="C298" t="s">
        <v>10</v>
      </c>
      <c r="D298" t="s">
        <v>117</v>
      </c>
      <c r="E298">
        <v>-28.451000000000001</v>
      </c>
      <c r="F298">
        <v>1000.34</v>
      </c>
      <c r="G298">
        <v>35.159999999999997</v>
      </c>
      <c r="H298">
        <v>0</v>
      </c>
      <c r="I298" t="s">
        <v>118</v>
      </c>
      <c r="K298">
        <f t="shared" si="17"/>
        <v>43929</v>
      </c>
      <c r="L298" t="str">
        <f t="shared" si="18"/>
        <v>Sold</v>
      </c>
      <c r="M298">
        <f t="shared" si="19"/>
        <v>1000.34</v>
      </c>
    </row>
    <row r="299" spans="1:13" x14ac:dyDescent="0.25">
      <c r="A299" s="1">
        <v>43896</v>
      </c>
      <c r="B299" t="s">
        <v>21</v>
      </c>
      <c r="C299" t="s">
        <v>49</v>
      </c>
      <c r="D299" t="s">
        <v>159</v>
      </c>
      <c r="E299">
        <v>-30</v>
      </c>
      <c r="F299">
        <v>1133.07</v>
      </c>
      <c r="G299">
        <v>37.770000000000003</v>
      </c>
      <c r="H299">
        <v>0</v>
      </c>
      <c r="I299" t="s">
        <v>160</v>
      </c>
      <c r="K299" t="str">
        <f t="shared" si="17"/>
        <v/>
      </c>
      <c r="L299" t="str">
        <f t="shared" si="18"/>
        <v/>
      </c>
      <c r="M299">
        <f t="shared" si="19"/>
        <v>1133.07</v>
      </c>
    </row>
    <row r="300" spans="1:13" x14ac:dyDescent="0.25">
      <c r="A300" s="1">
        <v>43896</v>
      </c>
      <c r="B300" t="s">
        <v>21</v>
      </c>
      <c r="C300" t="s">
        <v>10</v>
      </c>
      <c r="D300" t="s">
        <v>138</v>
      </c>
      <c r="E300">
        <v>-96.305999999999997</v>
      </c>
      <c r="F300">
        <v>1248.1199999999999</v>
      </c>
      <c r="G300">
        <v>12.96</v>
      </c>
      <c r="H300">
        <v>0</v>
      </c>
      <c r="I300" t="s">
        <v>139</v>
      </c>
      <c r="K300" t="str">
        <f t="shared" si="17"/>
        <v/>
      </c>
      <c r="L300" t="str">
        <f t="shared" si="18"/>
        <v/>
      </c>
      <c r="M300">
        <f t="shared" si="19"/>
        <v>2381.1899999999996</v>
      </c>
    </row>
    <row r="301" spans="1:13" x14ac:dyDescent="0.25">
      <c r="A301" s="1">
        <v>43896</v>
      </c>
      <c r="B301" t="s">
        <v>21</v>
      </c>
      <c r="C301" t="s">
        <v>10</v>
      </c>
      <c r="D301" t="s">
        <v>77</v>
      </c>
      <c r="E301">
        <v>-52.6</v>
      </c>
      <c r="F301">
        <v>1561.17</v>
      </c>
      <c r="G301">
        <v>29.68</v>
      </c>
      <c r="H301">
        <v>0</v>
      </c>
      <c r="I301" t="s">
        <v>78</v>
      </c>
      <c r="K301" t="str">
        <f t="shared" si="17"/>
        <v/>
      </c>
      <c r="L301" t="str">
        <f t="shared" si="18"/>
        <v/>
      </c>
      <c r="M301">
        <f t="shared" si="19"/>
        <v>3942.3599999999997</v>
      </c>
    </row>
    <row r="302" spans="1:13" x14ac:dyDescent="0.25">
      <c r="A302" s="1">
        <v>43896</v>
      </c>
      <c r="B302" t="s">
        <v>21</v>
      </c>
      <c r="C302" t="s">
        <v>10</v>
      </c>
      <c r="D302" t="s">
        <v>63</v>
      </c>
      <c r="E302">
        <v>-144.43899999999999</v>
      </c>
      <c r="F302">
        <v>1746.27</v>
      </c>
      <c r="G302">
        <v>12.09</v>
      </c>
      <c r="H302">
        <v>0</v>
      </c>
      <c r="I302" t="s">
        <v>72</v>
      </c>
      <c r="K302">
        <f t="shared" si="17"/>
        <v>43896</v>
      </c>
      <c r="L302" t="str">
        <f t="shared" si="18"/>
        <v>Sold</v>
      </c>
      <c r="M302">
        <f t="shared" si="19"/>
        <v>5688.6299999999992</v>
      </c>
    </row>
    <row r="303" spans="1:13" x14ac:dyDescent="0.25">
      <c r="A303" s="1">
        <v>43822</v>
      </c>
      <c r="B303" t="s">
        <v>21</v>
      </c>
      <c r="C303" t="s">
        <v>10</v>
      </c>
      <c r="D303" t="s">
        <v>170</v>
      </c>
      <c r="E303">
        <v>-169.68</v>
      </c>
      <c r="F303">
        <v>1766.37</v>
      </c>
      <c r="G303">
        <v>10.41</v>
      </c>
      <c r="H303">
        <v>0</v>
      </c>
      <c r="I303" t="s">
        <v>171</v>
      </c>
      <c r="K303">
        <f t="shared" si="17"/>
        <v>43822</v>
      </c>
      <c r="L303" t="str">
        <f t="shared" si="18"/>
        <v>Sold</v>
      </c>
      <c r="M303">
        <f t="shared" si="19"/>
        <v>1766.37</v>
      </c>
    </row>
    <row r="304" spans="1:13" x14ac:dyDescent="0.25">
      <c r="A304" s="1">
        <v>43895</v>
      </c>
      <c r="B304" t="s">
        <v>21</v>
      </c>
      <c r="C304" t="s">
        <v>10</v>
      </c>
      <c r="D304" t="s">
        <v>77</v>
      </c>
      <c r="E304">
        <v>-66.947000000000003</v>
      </c>
      <c r="F304">
        <v>1976.28</v>
      </c>
      <c r="G304">
        <v>29.52</v>
      </c>
      <c r="H304">
        <v>0</v>
      </c>
      <c r="I304" t="s">
        <v>78</v>
      </c>
      <c r="K304">
        <f t="shared" si="17"/>
        <v>43895</v>
      </c>
      <c r="L304" t="str">
        <f t="shared" si="18"/>
        <v>Sold</v>
      </c>
      <c r="M304">
        <f t="shared" si="19"/>
        <v>1976.28</v>
      </c>
    </row>
    <row r="305" spans="1:13" x14ac:dyDescent="0.25">
      <c r="A305" s="1">
        <v>43906</v>
      </c>
      <c r="B305" t="s">
        <v>21</v>
      </c>
      <c r="C305" t="s">
        <v>10</v>
      </c>
      <c r="D305" t="s">
        <v>61</v>
      </c>
      <c r="E305">
        <v>-42.921999999999997</v>
      </c>
      <c r="F305">
        <v>2046.95</v>
      </c>
      <c r="G305">
        <v>47.69</v>
      </c>
      <c r="H305">
        <v>0</v>
      </c>
      <c r="I305" t="s">
        <v>62</v>
      </c>
      <c r="K305">
        <f t="shared" si="17"/>
        <v>43906</v>
      </c>
      <c r="L305" t="str">
        <f t="shared" si="18"/>
        <v>Sold</v>
      </c>
      <c r="M305">
        <f t="shared" si="19"/>
        <v>2046.95</v>
      </c>
    </row>
    <row r="306" spans="1:13" x14ac:dyDescent="0.25">
      <c r="A306" s="1">
        <v>43903</v>
      </c>
      <c r="B306" t="s">
        <v>21</v>
      </c>
      <c r="C306" t="s">
        <v>10</v>
      </c>
      <c r="D306" t="s">
        <v>22</v>
      </c>
      <c r="E306">
        <v>-156.858</v>
      </c>
      <c r="F306">
        <v>2548.94</v>
      </c>
      <c r="G306">
        <v>16.25</v>
      </c>
      <c r="H306">
        <v>0</v>
      </c>
      <c r="I306" t="s">
        <v>23</v>
      </c>
      <c r="K306">
        <f t="shared" si="17"/>
        <v>43903</v>
      </c>
      <c r="L306" t="str">
        <f t="shared" si="18"/>
        <v>Sold</v>
      </c>
      <c r="M306">
        <f t="shared" si="19"/>
        <v>2548.94</v>
      </c>
    </row>
    <row r="307" spans="1:13" x14ac:dyDescent="0.25">
      <c r="A307" s="1">
        <v>43896</v>
      </c>
      <c r="B307" t="s">
        <v>21</v>
      </c>
      <c r="C307" t="s">
        <v>10</v>
      </c>
      <c r="D307" t="s">
        <v>70</v>
      </c>
      <c r="E307">
        <v>-42.756999999999998</v>
      </c>
      <c r="F307">
        <v>2567.13</v>
      </c>
      <c r="G307">
        <v>60.04</v>
      </c>
      <c r="H307">
        <v>0</v>
      </c>
      <c r="I307" t="s">
        <v>71</v>
      </c>
      <c r="K307">
        <f t="shared" si="17"/>
        <v>43896</v>
      </c>
      <c r="L307" t="str">
        <f t="shared" si="18"/>
        <v>Sold</v>
      </c>
      <c r="M307">
        <f t="shared" si="19"/>
        <v>2567.13</v>
      </c>
    </row>
    <row r="308" spans="1:13" x14ac:dyDescent="0.25">
      <c r="A308" s="1">
        <v>43906</v>
      </c>
      <c r="B308" t="s">
        <v>21</v>
      </c>
      <c r="C308" t="s">
        <v>10</v>
      </c>
      <c r="D308" t="s">
        <v>138</v>
      </c>
      <c r="E308">
        <v>-238.196</v>
      </c>
      <c r="F308">
        <v>3091.79</v>
      </c>
      <c r="G308">
        <v>12.98</v>
      </c>
      <c r="H308">
        <v>0</v>
      </c>
      <c r="I308" t="s">
        <v>139</v>
      </c>
      <c r="K308">
        <f t="shared" si="17"/>
        <v>43906</v>
      </c>
      <c r="L308" t="str">
        <f t="shared" si="18"/>
        <v>Sold</v>
      </c>
      <c r="M308">
        <f t="shared" si="19"/>
        <v>3091.79</v>
      </c>
    </row>
    <row r="309" spans="1:13" x14ac:dyDescent="0.25">
      <c r="A309" s="1">
        <v>43773</v>
      </c>
      <c r="B309" t="s">
        <v>104</v>
      </c>
      <c r="C309" t="s">
        <v>46</v>
      </c>
      <c r="D309" t="s">
        <v>47</v>
      </c>
      <c r="E309">
        <v>0</v>
      </c>
      <c r="F309">
        <v>249</v>
      </c>
      <c r="G309">
        <v>0</v>
      </c>
      <c r="H309">
        <v>0</v>
      </c>
      <c r="I309" t="s">
        <v>181</v>
      </c>
    </row>
    <row r="310" spans="1:13" x14ac:dyDescent="0.25">
      <c r="A310" s="1">
        <v>43781</v>
      </c>
      <c r="B310" t="s">
        <v>104</v>
      </c>
      <c r="C310" t="s">
        <v>46</v>
      </c>
      <c r="D310" t="s">
        <v>47</v>
      </c>
      <c r="E310">
        <v>0</v>
      </c>
      <c r="F310">
        <v>249</v>
      </c>
      <c r="G310">
        <v>0</v>
      </c>
      <c r="H310">
        <v>0</v>
      </c>
      <c r="I310" t="s">
        <v>180</v>
      </c>
    </row>
    <row r="311" spans="1:13" x14ac:dyDescent="0.25">
      <c r="A311" s="1">
        <v>43782</v>
      </c>
      <c r="B311" t="s">
        <v>104</v>
      </c>
      <c r="C311" t="s">
        <v>46</v>
      </c>
      <c r="D311" t="s">
        <v>47</v>
      </c>
      <c r="E311">
        <v>0</v>
      </c>
      <c r="F311">
        <v>102.17</v>
      </c>
      <c r="G311">
        <v>0</v>
      </c>
      <c r="H311">
        <v>0</v>
      </c>
      <c r="I311" t="s">
        <v>179</v>
      </c>
    </row>
    <row r="312" spans="1:13" x14ac:dyDescent="0.25">
      <c r="A312" s="1">
        <v>43787</v>
      </c>
      <c r="B312" t="s">
        <v>104</v>
      </c>
      <c r="C312" t="s">
        <v>46</v>
      </c>
      <c r="D312" t="s">
        <v>47</v>
      </c>
      <c r="E312">
        <v>0</v>
      </c>
      <c r="F312">
        <v>349</v>
      </c>
      <c r="G312">
        <v>0</v>
      </c>
      <c r="H312">
        <v>0</v>
      </c>
      <c r="I312" t="s">
        <v>178</v>
      </c>
    </row>
    <row r="313" spans="1:13" x14ac:dyDescent="0.25">
      <c r="A313" s="1">
        <v>43794</v>
      </c>
      <c r="B313" t="s">
        <v>104</v>
      </c>
      <c r="C313" t="s">
        <v>46</v>
      </c>
      <c r="D313" t="s">
        <v>47</v>
      </c>
      <c r="E313">
        <v>0</v>
      </c>
      <c r="F313">
        <v>349</v>
      </c>
      <c r="G313">
        <v>0</v>
      </c>
      <c r="H313">
        <v>0</v>
      </c>
      <c r="I313" t="s">
        <v>177</v>
      </c>
    </row>
    <row r="314" spans="1:13" x14ac:dyDescent="0.25">
      <c r="A314" s="1">
        <v>43801</v>
      </c>
      <c r="B314" t="s">
        <v>104</v>
      </c>
      <c r="C314" t="s">
        <v>46</v>
      </c>
      <c r="D314" t="s">
        <v>47</v>
      </c>
      <c r="E314">
        <v>0</v>
      </c>
      <c r="F314">
        <v>349</v>
      </c>
      <c r="G314">
        <v>0</v>
      </c>
      <c r="H314">
        <v>0</v>
      </c>
      <c r="I314" t="s">
        <v>176</v>
      </c>
    </row>
    <row r="315" spans="1:13" x14ac:dyDescent="0.25">
      <c r="A315" s="1">
        <v>43808</v>
      </c>
      <c r="B315" t="s">
        <v>104</v>
      </c>
      <c r="C315" t="s">
        <v>46</v>
      </c>
      <c r="D315" t="s">
        <v>47</v>
      </c>
      <c r="E315">
        <v>0</v>
      </c>
      <c r="F315">
        <v>349</v>
      </c>
      <c r="G315">
        <v>0</v>
      </c>
      <c r="H315">
        <v>0</v>
      </c>
      <c r="I315" t="s">
        <v>174</v>
      </c>
    </row>
    <row r="316" spans="1:13" x14ac:dyDescent="0.25">
      <c r="A316" s="1">
        <v>43808</v>
      </c>
      <c r="B316" t="s">
        <v>104</v>
      </c>
      <c r="C316" t="s">
        <v>46</v>
      </c>
      <c r="D316" t="s">
        <v>47</v>
      </c>
      <c r="E316">
        <v>0</v>
      </c>
      <c r="F316">
        <v>2500.0700000000002</v>
      </c>
      <c r="G316">
        <v>0</v>
      </c>
      <c r="H316">
        <v>0</v>
      </c>
      <c r="I316" t="s">
        <v>175</v>
      </c>
    </row>
    <row r="317" spans="1:13" x14ac:dyDescent="0.25">
      <c r="A317" s="1">
        <v>43815</v>
      </c>
      <c r="B317" t="s">
        <v>104</v>
      </c>
      <c r="C317" t="s">
        <v>46</v>
      </c>
      <c r="D317" t="s">
        <v>47</v>
      </c>
      <c r="E317">
        <v>0</v>
      </c>
      <c r="F317">
        <v>349</v>
      </c>
      <c r="G317">
        <v>0</v>
      </c>
      <c r="H317">
        <v>0</v>
      </c>
      <c r="I317" t="s">
        <v>173</v>
      </c>
    </row>
    <row r="318" spans="1:13" x14ac:dyDescent="0.25">
      <c r="A318" s="1">
        <v>43822</v>
      </c>
      <c r="B318" t="s">
        <v>104</v>
      </c>
      <c r="C318" t="s">
        <v>46</v>
      </c>
      <c r="D318" t="s">
        <v>47</v>
      </c>
      <c r="E318">
        <v>0</v>
      </c>
      <c r="F318">
        <v>349</v>
      </c>
      <c r="G318">
        <v>0</v>
      </c>
      <c r="H318">
        <v>0</v>
      </c>
      <c r="I318" t="s">
        <v>172</v>
      </c>
    </row>
    <row r="319" spans="1:13" x14ac:dyDescent="0.25">
      <c r="A319" s="1">
        <v>43829</v>
      </c>
      <c r="B319" t="s">
        <v>104</v>
      </c>
      <c r="C319" t="s">
        <v>46</v>
      </c>
      <c r="D319" t="s">
        <v>47</v>
      </c>
      <c r="E319">
        <v>0</v>
      </c>
      <c r="F319">
        <v>349</v>
      </c>
      <c r="G319">
        <v>0</v>
      </c>
      <c r="H319">
        <v>0</v>
      </c>
      <c r="I319" t="s">
        <v>167</v>
      </c>
    </row>
    <row r="320" spans="1:13" x14ac:dyDescent="0.25">
      <c r="A320" s="1">
        <v>43830</v>
      </c>
      <c r="B320" t="s">
        <v>104</v>
      </c>
      <c r="C320" t="s">
        <v>46</v>
      </c>
      <c r="D320" t="s">
        <v>47</v>
      </c>
      <c r="E320">
        <v>0</v>
      </c>
      <c r="F320">
        <v>-1000</v>
      </c>
      <c r="G320">
        <v>0</v>
      </c>
      <c r="H320">
        <v>0</v>
      </c>
      <c r="I320" t="s">
        <v>166</v>
      </c>
    </row>
    <row r="321" spans="1:9" x14ac:dyDescent="0.25">
      <c r="A321" s="1">
        <v>43894</v>
      </c>
      <c r="B321" t="s">
        <v>104</v>
      </c>
      <c r="C321" t="s">
        <v>46</v>
      </c>
      <c r="D321" t="s">
        <v>47</v>
      </c>
      <c r="E321">
        <v>0</v>
      </c>
      <c r="F321">
        <v>349</v>
      </c>
      <c r="G321">
        <v>0</v>
      </c>
      <c r="H321">
        <v>0</v>
      </c>
      <c r="I321" t="s">
        <v>164</v>
      </c>
    </row>
    <row r="322" spans="1:9" x14ac:dyDescent="0.25">
      <c r="A322" s="1">
        <v>43895</v>
      </c>
      <c r="B322" t="s">
        <v>104</v>
      </c>
      <c r="C322" t="s">
        <v>46</v>
      </c>
      <c r="D322" t="s">
        <v>47</v>
      </c>
      <c r="E322">
        <v>0</v>
      </c>
      <c r="F322">
        <v>1000</v>
      </c>
      <c r="G322">
        <v>0</v>
      </c>
      <c r="H322">
        <v>0</v>
      </c>
      <c r="I322" t="s">
        <v>149</v>
      </c>
    </row>
    <row r="323" spans="1:9" x14ac:dyDescent="0.25">
      <c r="A323" s="1">
        <v>43895</v>
      </c>
      <c r="B323" t="s">
        <v>104</v>
      </c>
      <c r="C323" t="s">
        <v>46</v>
      </c>
      <c r="D323" t="s">
        <v>47</v>
      </c>
      <c r="E323">
        <v>0</v>
      </c>
      <c r="F323">
        <v>349</v>
      </c>
      <c r="G323">
        <v>0</v>
      </c>
      <c r="H323">
        <v>0</v>
      </c>
      <c r="I323" t="s">
        <v>163</v>
      </c>
    </row>
    <row r="324" spans="1:9" x14ac:dyDescent="0.25">
      <c r="A324" s="1">
        <v>43896</v>
      </c>
      <c r="B324" t="s">
        <v>104</v>
      </c>
      <c r="C324" t="s">
        <v>46</v>
      </c>
      <c r="D324" t="s">
        <v>47</v>
      </c>
      <c r="E324">
        <v>0</v>
      </c>
      <c r="F324">
        <v>102</v>
      </c>
      <c r="G324">
        <v>0</v>
      </c>
      <c r="H324">
        <v>0</v>
      </c>
      <c r="I324" t="s">
        <v>148</v>
      </c>
    </row>
    <row r="325" spans="1:9" x14ac:dyDescent="0.25">
      <c r="A325" s="1">
        <v>43896</v>
      </c>
      <c r="B325" t="s">
        <v>104</v>
      </c>
      <c r="C325" t="s">
        <v>46</v>
      </c>
      <c r="D325" t="s">
        <v>47</v>
      </c>
      <c r="E325">
        <v>0</v>
      </c>
      <c r="F325">
        <v>349</v>
      </c>
      <c r="G325">
        <v>0</v>
      </c>
      <c r="H325">
        <v>0</v>
      </c>
      <c r="I325" t="s">
        <v>161</v>
      </c>
    </row>
    <row r="326" spans="1:9" x14ac:dyDescent="0.25">
      <c r="A326" s="1">
        <v>43899</v>
      </c>
      <c r="B326" t="s">
        <v>104</v>
      </c>
      <c r="C326" t="s">
        <v>46</v>
      </c>
      <c r="D326" t="s">
        <v>47</v>
      </c>
      <c r="E326">
        <v>0</v>
      </c>
      <c r="F326">
        <v>349</v>
      </c>
      <c r="G326">
        <v>0</v>
      </c>
      <c r="H326">
        <v>0</v>
      </c>
      <c r="I326" t="s">
        <v>146</v>
      </c>
    </row>
    <row r="327" spans="1:9" x14ac:dyDescent="0.25">
      <c r="A327" s="1">
        <v>43899</v>
      </c>
      <c r="B327" t="s">
        <v>104</v>
      </c>
      <c r="C327" t="s">
        <v>46</v>
      </c>
      <c r="D327" t="s">
        <v>47</v>
      </c>
      <c r="E327">
        <v>0</v>
      </c>
      <c r="F327">
        <v>1401.18</v>
      </c>
      <c r="G327">
        <v>0</v>
      </c>
      <c r="H327">
        <v>0</v>
      </c>
      <c r="I327" t="s">
        <v>147</v>
      </c>
    </row>
    <row r="328" spans="1:9" x14ac:dyDescent="0.25">
      <c r="A328" s="1">
        <v>43903</v>
      </c>
      <c r="B328" t="s">
        <v>104</v>
      </c>
      <c r="C328" t="s">
        <v>46</v>
      </c>
      <c r="D328" t="s">
        <v>47</v>
      </c>
      <c r="E328">
        <v>0</v>
      </c>
      <c r="F328">
        <v>349</v>
      </c>
      <c r="G328">
        <v>0</v>
      </c>
      <c r="H328">
        <v>0</v>
      </c>
      <c r="I328" t="s">
        <v>158</v>
      </c>
    </row>
    <row r="329" spans="1:9" x14ac:dyDescent="0.25">
      <c r="A329" s="1">
        <v>43903</v>
      </c>
      <c r="B329" t="s">
        <v>104</v>
      </c>
      <c r="C329" t="s">
        <v>46</v>
      </c>
      <c r="D329" t="s">
        <v>47</v>
      </c>
      <c r="E329">
        <v>0</v>
      </c>
      <c r="F329">
        <v>349</v>
      </c>
      <c r="G329">
        <v>0</v>
      </c>
      <c r="H329">
        <v>0</v>
      </c>
      <c r="I329" t="s">
        <v>157</v>
      </c>
    </row>
    <row r="330" spans="1:9" x14ac:dyDescent="0.25">
      <c r="A330" s="1">
        <v>43903</v>
      </c>
      <c r="B330" t="s">
        <v>104</v>
      </c>
      <c r="C330" t="s">
        <v>46</v>
      </c>
      <c r="D330" t="s">
        <v>47</v>
      </c>
      <c r="E330">
        <v>0</v>
      </c>
      <c r="F330">
        <v>349</v>
      </c>
      <c r="G330">
        <v>0</v>
      </c>
      <c r="H330">
        <v>0</v>
      </c>
      <c r="I330" t="s">
        <v>156</v>
      </c>
    </row>
    <row r="331" spans="1:9" x14ac:dyDescent="0.25">
      <c r="A331" s="1">
        <v>43906</v>
      </c>
      <c r="B331" t="s">
        <v>104</v>
      </c>
      <c r="C331" t="s">
        <v>46</v>
      </c>
      <c r="D331" t="s">
        <v>47</v>
      </c>
      <c r="E331">
        <v>0</v>
      </c>
      <c r="F331">
        <v>349</v>
      </c>
      <c r="G331">
        <v>0</v>
      </c>
      <c r="H331">
        <v>0</v>
      </c>
      <c r="I331" t="s">
        <v>129</v>
      </c>
    </row>
    <row r="332" spans="1:9" x14ac:dyDescent="0.25">
      <c r="A332" s="1">
        <v>43906</v>
      </c>
      <c r="B332" t="s">
        <v>104</v>
      </c>
      <c r="C332" t="s">
        <v>46</v>
      </c>
      <c r="D332" t="s">
        <v>47</v>
      </c>
      <c r="E332">
        <v>0</v>
      </c>
      <c r="F332">
        <v>349</v>
      </c>
      <c r="G332">
        <v>0</v>
      </c>
      <c r="H332">
        <v>0</v>
      </c>
      <c r="I332" t="s">
        <v>155</v>
      </c>
    </row>
    <row r="333" spans="1:9" x14ac:dyDescent="0.25">
      <c r="A333" s="1">
        <v>43913</v>
      </c>
      <c r="B333" t="s">
        <v>104</v>
      </c>
      <c r="C333" t="s">
        <v>46</v>
      </c>
      <c r="D333" t="s">
        <v>47</v>
      </c>
      <c r="E333">
        <v>0</v>
      </c>
      <c r="F333">
        <v>349</v>
      </c>
      <c r="G333">
        <v>0</v>
      </c>
      <c r="H333">
        <v>0</v>
      </c>
      <c r="I333" t="s">
        <v>124</v>
      </c>
    </row>
    <row r="334" spans="1:9" x14ac:dyDescent="0.25">
      <c r="A334" s="1">
        <v>43920</v>
      </c>
      <c r="B334" t="s">
        <v>104</v>
      </c>
      <c r="C334" t="s">
        <v>46</v>
      </c>
      <c r="D334" t="s">
        <v>47</v>
      </c>
      <c r="E334">
        <v>0</v>
      </c>
      <c r="F334">
        <v>349</v>
      </c>
      <c r="G334">
        <v>0</v>
      </c>
      <c r="H334">
        <v>0</v>
      </c>
      <c r="I334" t="s">
        <v>123</v>
      </c>
    </row>
    <row r="335" spans="1:9" x14ac:dyDescent="0.25">
      <c r="A335" s="1">
        <v>43921</v>
      </c>
      <c r="B335" t="s">
        <v>104</v>
      </c>
      <c r="C335" t="s">
        <v>46</v>
      </c>
      <c r="D335" t="s">
        <v>47</v>
      </c>
      <c r="E335">
        <v>0</v>
      </c>
      <c r="F335">
        <v>-2000</v>
      </c>
      <c r="G335">
        <v>0</v>
      </c>
      <c r="H335">
        <v>0</v>
      </c>
      <c r="I335" t="s">
        <v>122</v>
      </c>
    </row>
    <row r="336" spans="1:9" x14ac:dyDescent="0.25">
      <c r="A336" s="1">
        <v>43927</v>
      </c>
      <c r="B336" t="s">
        <v>104</v>
      </c>
      <c r="C336" t="s">
        <v>46</v>
      </c>
      <c r="D336" t="s">
        <v>47</v>
      </c>
      <c r="E336">
        <v>0</v>
      </c>
      <c r="F336">
        <v>349</v>
      </c>
      <c r="G336">
        <v>0</v>
      </c>
      <c r="H336">
        <v>0</v>
      </c>
      <c r="I336" t="s">
        <v>119</v>
      </c>
    </row>
    <row r="337" spans="1:9" x14ac:dyDescent="0.25">
      <c r="A337" s="1">
        <v>43934</v>
      </c>
      <c r="B337" t="s">
        <v>104</v>
      </c>
      <c r="C337" t="s">
        <v>46</v>
      </c>
      <c r="D337" t="s">
        <v>47</v>
      </c>
      <c r="E337">
        <v>0</v>
      </c>
      <c r="F337">
        <v>349</v>
      </c>
      <c r="G337">
        <v>0</v>
      </c>
      <c r="H337">
        <v>0</v>
      </c>
      <c r="I337" t="s">
        <v>116</v>
      </c>
    </row>
    <row r="338" spans="1:9" x14ac:dyDescent="0.25">
      <c r="A338" s="1">
        <v>43941</v>
      </c>
      <c r="B338" t="s">
        <v>104</v>
      </c>
      <c r="C338" t="s">
        <v>46</v>
      </c>
      <c r="D338" t="s">
        <v>47</v>
      </c>
      <c r="E338">
        <v>0</v>
      </c>
      <c r="F338">
        <v>349</v>
      </c>
      <c r="G338">
        <v>0</v>
      </c>
      <c r="H338">
        <v>0</v>
      </c>
      <c r="I338" t="s">
        <v>115</v>
      </c>
    </row>
    <row r="339" spans="1:9" x14ac:dyDescent="0.25">
      <c r="A339" s="1">
        <v>43948</v>
      </c>
      <c r="B339" t="s">
        <v>104</v>
      </c>
      <c r="C339" t="s">
        <v>46</v>
      </c>
      <c r="D339" t="s">
        <v>47</v>
      </c>
      <c r="E339">
        <v>0</v>
      </c>
      <c r="F339">
        <v>349</v>
      </c>
      <c r="G339">
        <v>0</v>
      </c>
      <c r="H339">
        <v>0</v>
      </c>
      <c r="I339" t="s">
        <v>114</v>
      </c>
    </row>
    <row r="340" spans="1:9" x14ac:dyDescent="0.25">
      <c r="A340" s="1">
        <v>43952</v>
      </c>
      <c r="B340" t="s">
        <v>104</v>
      </c>
      <c r="C340" t="s">
        <v>46</v>
      </c>
      <c r="D340" t="s">
        <v>47</v>
      </c>
      <c r="E340">
        <v>0</v>
      </c>
      <c r="F340">
        <v>-1500</v>
      </c>
      <c r="G340">
        <v>0</v>
      </c>
      <c r="H340">
        <v>0</v>
      </c>
      <c r="I340" t="s">
        <v>109</v>
      </c>
    </row>
    <row r="341" spans="1:9" x14ac:dyDescent="0.25">
      <c r="A341" s="1">
        <v>43952</v>
      </c>
      <c r="B341" t="s">
        <v>104</v>
      </c>
      <c r="C341" t="s">
        <v>46</v>
      </c>
      <c r="D341" t="s">
        <v>47</v>
      </c>
      <c r="E341">
        <v>0</v>
      </c>
      <c r="F341">
        <v>349</v>
      </c>
      <c r="G341">
        <v>0</v>
      </c>
      <c r="H341">
        <v>0</v>
      </c>
      <c r="I341" t="s">
        <v>152</v>
      </c>
    </row>
    <row r="342" spans="1:9" x14ac:dyDescent="0.25">
      <c r="A342" s="1">
        <v>43955</v>
      </c>
      <c r="B342" t="s">
        <v>104</v>
      </c>
      <c r="C342" t="s">
        <v>46</v>
      </c>
      <c r="D342" t="s">
        <v>47</v>
      </c>
      <c r="E342">
        <v>0</v>
      </c>
      <c r="F342">
        <v>349</v>
      </c>
      <c r="G342">
        <v>0</v>
      </c>
      <c r="H342">
        <v>0</v>
      </c>
      <c r="I342" t="s">
        <v>108</v>
      </c>
    </row>
    <row r="343" spans="1:9" x14ac:dyDescent="0.25">
      <c r="A343" s="1">
        <v>43959</v>
      </c>
      <c r="B343" t="s">
        <v>104</v>
      </c>
      <c r="C343" t="s">
        <v>46</v>
      </c>
      <c r="D343" t="s">
        <v>47</v>
      </c>
      <c r="E343">
        <v>0</v>
      </c>
      <c r="F343">
        <v>349</v>
      </c>
      <c r="G343">
        <v>0</v>
      </c>
      <c r="H343">
        <v>0</v>
      </c>
      <c r="I343" t="s">
        <v>151</v>
      </c>
    </row>
    <row r="344" spans="1:9" x14ac:dyDescent="0.25">
      <c r="A344" s="1">
        <v>43962</v>
      </c>
      <c r="B344" t="s">
        <v>104</v>
      </c>
      <c r="C344" t="s">
        <v>46</v>
      </c>
      <c r="D344" t="s">
        <v>47</v>
      </c>
      <c r="E344">
        <v>0</v>
      </c>
      <c r="F344">
        <v>349</v>
      </c>
      <c r="G344">
        <v>0</v>
      </c>
      <c r="H344">
        <v>0</v>
      </c>
      <c r="I344" t="s">
        <v>105</v>
      </c>
    </row>
    <row r="345" spans="1:9" x14ac:dyDescent="0.25">
      <c r="A345" s="1">
        <v>43962</v>
      </c>
      <c r="B345" t="s">
        <v>104</v>
      </c>
      <c r="C345" t="s">
        <v>46</v>
      </c>
      <c r="D345" t="s">
        <v>47</v>
      </c>
      <c r="E345">
        <v>0</v>
      </c>
      <c r="F345">
        <v>1000</v>
      </c>
      <c r="G345">
        <v>0</v>
      </c>
      <c r="H345">
        <v>0</v>
      </c>
      <c r="I345" t="s">
        <v>150</v>
      </c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tabSelected="1" topLeftCell="A22" workbookViewId="0">
      <selection activeCell="G40" sqref="G40"/>
    </sheetView>
  </sheetViews>
  <sheetFormatPr defaultRowHeight="15" x14ac:dyDescent="0.25"/>
  <cols>
    <col min="1" max="1" width="12" style="5" bestFit="1" customWidth="1"/>
    <col min="3" max="3" width="10.28515625" customWidth="1"/>
  </cols>
  <sheetData>
    <row r="1" spans="1:3" x14ac:dyDescent="0.25">
      <c r="A1" s="5" t="s">
        <v>185</v>
      </c>
      <c r="B1" t="s">
        <v>195</v>
      </c>
      <c r="C1" t="s">
        <v>5</v>
      </c>
    </row>
    <row r="2" spans="1:3" x14ac:dyDescent="0.25">
      <c r="A2" s="5">
        <v>43789</v>
      </c>
      <c r="B2" t="s">
        <v>9</v>
      </c>
      <c r="C2">
        <v>500</v>
      </c>
    </row>
    <row r="3" spans="1:3" x14ac:dyDescent="0.25">
      <c r="A3" s="5">
        <v>43802</v>
      </c>
      <c r="B3" t="s">
        <v>9</v>
      </c>
      <c r="C3">
        <v>1000</v>
      </c>
    </row>
    <row r="4" spans="1:3" x14ac:dyDescent="0.25">
      <c r="A4" s="5">
        <v>43808</v>
      </c>
      <c r="B4" t="s">
        <v>9</v>
      </c>
      <c r="C4">
        <v>687.49</v>
      </c>
    </row>
    <row r="5" spans="1:3" x14ac:dyDescent="0.25">
      <c r="A5" s="5">
        <v>43809</v>
      </c>
      <c r="B5" t="s">
        <v>9</v>
      </c>
      <c r="C5">
        <v>99.99</v>
      </c>
    </row>
    <row r="6" spans="1:3" x14ac:dyDescent="0.25">
      <c r="A6" s="5">
        <v>43815</v>
      </c>
      <c r="B6" t="s">
        <v>9</v>
      </c>
      <c r="C6">
        <v>996.45</v>
      </c>
    </row>
    <row r="7" spans="1:3" x14ac:dyDescent="0.25">
      <c r="A7" s="5">
        <v>43816</v>
      </c>
      <c r="B7" t="s">
        <v>9</v>
      </c>
      <c r="C7">
        <v>300</v>
      </c>
    </row>
    <row r="8" spans="1:3" x14ac:dyDescent="0.25">
      <c r="A8" s="5">
        <v>43817</v>
      </c>
      <c r="B8" t="s">
        <v>9</v>
      </c>
      <c r="C8">
        <v>485.1</v>
      </c>
    </row>
    <row r="9" spans="1:3" x14ac:dyDescent="0.25">
      <c r="A9" s="5">
        <v>43822</v>
      </c>
      <c r="B9" t="s">
        <v>21</v>
      </c>
      <c r="C9">
        <v>1766.37</v>
      </c>
    </row>
    <row r="10" spans="1:3" x14ac:dyDescent="0.25">
      <c r="A10" s="5">
        <v>43822</v>
      </c>
      <c r="B10" t="s">
        <v>9</v>
      </c>
      <c r="C10">
        <v>3299.99</v>
      </c>
    </row>
    <row r="11" spans="1:3" x14ac:dyDescent="0.25">
      <c r="A11" s="5">
        <v>43829</v>
      </c>
      <c r="B11" t="s">
        <v>9</v>
      </c>
      <c r="C11">
        <v>600.02</v>
      </c>
    </row>
    <row r="12" spans="1:3" x14ac:dyDescent="0.25">
      <c r="A12" s="5">
        <v>43895</v>
      </c>
      <c r="B12" t="s">
        <v>21</v>
      </c>
      <c r="C12">
        <v>200</v>
      </c>
    </row>
    <row r="13" spans="1:3" x14ac:dyDescent="0.25">
      <c r="A13" s="5">
        <v>43895</v>
      </c>
      <c r="B13" t="s">
        <v>21</v>
      </c>
      <c r="C13">
        <v>1976.28</v>
      </c>
    </row>
    <row r="14" spans="1:3" x14ac:dyDescent="0.25">
      <c r="A14" s="5">
        <v>43895</v>
      </c>
      <c r="B14" t="s">
        <v>9</v>
      </c>
      <c r="C14">
        <v>1200</v>
      </c>
    </row>
    <row r="15" spans="1:3" x14ac:dyDescent="0.25">
      <c r="A15" s="5">
        <v>43896</v>
      </c>
      <c r="B15" t="s">
        <v>21</v>
      </c>
      <c r="C15">
        <v>575.11</v>
      </c>
    </row>
    <row r="16" spans="1:3" x14ac:dyDescent="0.25">
      <c r="A16" s="5">
        <v>43896</v>
      </c>
      <c r="B16" t="s">
        <v>21</v>
      </c>
      <c r="C16">
        <v>5688.6299999999992</v>
      </c>
    </row>
    <row r="17" spans="1:3" x14ac:dyDescent="0.25">
      <c r="A17" s="5">
        <v>43896</v>
      </c>
      <c r="B17" t="s">
        <v>21</v>
      </c>
      <c r="C17">
        <v>2567.13</v>
      </c>
    </row>
    <row r="18" spans="1:3" x14ac:dyDescent="0.25">
      <c r="A18" s="5">
        <v>43896</v>
      </c>
      <c r="B18" t="s">
        <v>9</v>
      </c>
      <c r="C18">
        <v>4077.8</v>
      </c>
    </row>
    <row r="19" spans="1:3" x14ac:dyDescent="0.25">
      <c r="A19" s="5">
        <v>43899</v>
      </c>
      <c r="B19" t="s">
        <v>9</v>
      </c>
      <c r="C19">
        <v>7600</v>
      </c>
    </row>
    <row r="20" spans="1:3" x14ac:dyDescent="0.25">
      <c r="A20" s="5">
        <v>43901</v>
      </c>
      <c r="B20" t="s">
        <v>9</v>
      </c>
      <c r="C20">
        <v>941.74</v>
      </c>
    </row>
    <row r="21" spans="1:3" x14ac:dyDescent="0.25">
      <c r="A21" s="5">
        <v>43903</v>
      </c>
      <c r="B21" t="s">
        <v>21</v>
      </c>
      <c r="C21">
        <v>1300</v>
      </c>
    </row>
    <row r="22" spans="1:3" x14ac:dyDescent="0.25">
      <c r="A22" s="5">
        <v>43903</v>
      </c>
      <c r="B22" t="s">
        <v>21</v>
      </c>
      <c r="C22">
        <v>2548.94</v>
      </c>
    </row>
    <row r="23" spans="1:3" x14ac:dyDescent="0.25">
      <c r="A23" s="5">
        <v>43903</v>
      </c>
      <c r="B23" t="s">
        <v>9</v>
      </c>
      <c r="C23">
        <v>1021.6700000000001</v>
      </c>
    </row>
    <row r="24" spans="1:3" x14ac:dyDescent="0.25">
      <c r="A24" s="5">
        <v>43906</v>
      </c>
      <c r="B24" t="s">
        <v>21</v>
      </c>
      <c r="C24">
        <v>400</v>
      </c>
    </row>
    <row r="25" spans="1:3" x14ac:dyDescent="0.25">
      <c r="A25" s="5">
        <v>43906</v>
      </c>
      <c r="B25" t="s">
        <v>21</v>
      </c>
      <c r="C25">
        <v>2046.95</v>
      </c>
    </row>
    <row r="26" spans="1:3" x14ac:dyDescent="0.25">
      <c r="A26" s="5">
        <v>43906</v>
      </c>
      <c r="B26" t="s">
        <v>21</v>
      </c>
      <c r="C26">
        <v>3091.79</v>
      </c>
    </row>
    <row r="27" spans="1:3" x14ac:dyDescent="0.25">
      <c r="A27" s="5">
        <v>43906</v>
      </c>
      <c r="B27" t="s">
        <v>9</v>
      </c>
      <c r="C27">
        <v>3000</v>
      </c>
    </row>
    <row r="28" spans="1:3" x14ac:dyDescent="0.25">
      <c r="A28" s="5">
        <v>43913</v>
      </c>
      <c r="B28" t="s">
        <v>9</v>
      </c>
      <c r="C28">
        <v>1000</v>
      </c>
    </row>
    <row r="29" spans="1:3" x14ac:dyDescent="0.25">
      <c r="A29" s="5">
        <v>43916</v>
      </c>
      <c r="B29" t="s">
        <v>9</v>
      </c>
      <c r="C29">
        <v>1000</v>
      </c>
    </row>
    <row r="30" spans="1:3" x14ac:dyDescent="0.25">
      <c r="A30" s="5">
        <v>43920</v>
      </c>
      <c r="B30" t="s">
        <v>9</v>
      </c>
      <c r="C30">
        <v>1000</v>
      </c>
    </row>
    <row r="31" spans="1:3" x14ac:dyDescent="0.25">
      <c r="A31" s="5">
        <v>43921</v>
      </c>
      <c r="B31" t="s">
        <v>9</v>
      </c>
      <c r="C31">
        <v>2400</v>
      </c>
    </row>
    <row r="32" spans="1:3" x14ac:dyDescent="0.25">
      <c r="A32" s="5">
        <v>43927</v>
      </c>
      <c r="B32" t="s">
        <v>9</v>
      </c>
      <c r="C32">
        <v>100</v>
      </c>
    </row>
    <row r="33" spans="1:3" x14ac:dyDescent="0.25">
      <c r="A33" s="5">
        <v>43929</v>
      </c>
      <c r="B33" t="s">
        <v>21</v>
      </c>
      <c r="C33">
        <v>394.07</v>
      </c>
    </row>
    <row r="34" spans="1:3" x14ac:dyDescent="0.25">
      <c r="A34" s="5">
        <v>43929</v>
      </c>
      <c r="B34" t="s">
        <v>21</v>
      </c>
      <c r="C34">
        <v>1000.34</v>
      </c>
    </row>
    <row r="35" spans="1:3" x14ac:dyDescent="0.25">
      <c r="A35" s="5">
        <v>43929</v>
      </c>
      <c r="B35" t="s">
        <v>9</v>
      </c>
      <c r="C35">
        <v>200</v>
      </c>
    </row>
    <row r="36" spans="1:3" x14ac:dyDescent="0.25">
      <c r="A36" s="5">
        <v>43934</v>
      </c>
      <c r="B36" t="s">
        <v>9</v>
      </c>
      <c r="C36">
        <v>260.78999999999996</v>
      </c>
    </row>
    <row r="37" spans="1:3" x14ac:dyDescent="0.25">
      <c r="A37" s="5">
        <v>43941</v>
      </c>
      <c r="B37" t="s">
        <v>9</v>
      </c>
      <c r="C37">
        <v>390</v>
      </c>
    </row>
    <row r="38" spans="1:3" x14ac:dyDescent="0.25">
      <c r="A38" s="5">
        <v>43948</v>
      </c>
      <c r="B38" t="s">
        <v>9</v>
      </c>
      <c r="C38">
        <v>550</v>
      </c>
    </row>
    <row r="39" spans="1:3" x14ac:dyDescent="0.25">
      <c r="A39" s="5">
        <v>43951</v>
      </c>
      <c r="B39" t="s">
        <v>9</v>
      </c>
      <c r="C39">
        <v>110.21</v>
      </c>
    </row>
    <row r="40" spans="1:3" x14ac:dyDescent="0.25">
      <c r="A40" s="5">
        <v>43959</v>
      </c>
      <c r="B40" t="s">
        <v>21</v>
      </c>
      <c r="C40">
        <v>1609.8</v>
      </c>
    </row>
    <row r="41" spans="1:3" x14ac:dyDescent="0.25">
      <c r="A41" s="5">
        <v>43963</v>
      </c>
      <c r="B41" t="s">
        <v>9</v>
      </c>
      <c r="C41">
        <v>250</v>
      </c>
    </row>
    <row r="42" spans="1:3" x14ac:dyDescent="0.25">
      <c r="A42" s="5">
        <v>43964</v>
      </c>
      <c r="B42" t="s">
        <v>21</v>
      </c>
      <c r="C42">
        <v>100</v>
      </c>
    </row>
    <row r="43" spans="1:3" x14ac:dyDescent="0.25">
      <c r="A43" s="5">
        <v>43964</v>
      </c>
      <c r="B43" t="s">
        <v>9</v>
      </c>
      <c r="C43">
        <v>2750</v>
      </c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DownloadTxnHistory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2020-05-18T14:44:06Z</dcterms:created>
  <dcterms:modified xsi:type="dcterms:W3CDTF">2020-05-18T19:54:53Z</dcterms:modified>
</cp:coreProperties>
</file>